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Ionut Ban\Desktop\CJ\MODEL\2025\autorizatii\"/>
    </mc:Choice>
  </mc:AlternateContent>
  <bookViews>
    <workbookView xWindow="0" yWindow="0" windowWidth="23040" windowHeight="9384"/>
  </bookViews>
  <sheets>
    <sheet name="Foaie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 i="1" l="1"/>
  <c r="K3" i="1" s="1"/>
  <c r="L5" i="1" l="1"/>
  <c r="L3" i="1"/>
  <c r="N10" i="1" l="1"/>
  <c r="E10" i="1" l="1"/>
  <c r="E15" i="1"/>
  <c r="C13" i="1" l="1"/>
  <c r="B21" i="1" l="1"/>
  <c r="D14" i="1"/>
  <c r="D13" i="1" l="1"/>
  <c r="D17" i="1" s="1"/>
</calcChain>
</file>

<file path=xl/comments1.xml><?xml version="1.0" encoding="utf-8"?>
<comments xmlns="http://schemas.openxmlformats.org/spreadsheetml/2006/main">
  <authors>
    <author/>
    <author>Ionut Ban</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 ref="F12" authorId="0" shapeId="0">
      <text>
        <r>
          <rPr>
            <sz val="8"/>
            <color indexed="63"/>
            <rFont val="Tahoma"/>
            <family val="2"/>
          </rPr>
          <t>se scrie numele comunei pe teritoriul administrativ pe care se află terenul</t>
        </r>
      </text>
    </comment>
    <comment ref="B13" authorId="0" shapeId="0">
      <text>
        <r>
          <rPr>
            <sz val="8"/>
            <color indexed="8"/>
            <rFont val="Tahoma"/>
            <family val="2"/>
          </rPr>
          <t xml:space="preserve">    (3) Taxa pentru eliberarea unei autorizaţii de construire pentru o clădire care urmează a fi folosită ca locuinţă sau anexă la locuinţă este egală cu 0,5% din valoarea autorizată a lucrărilor de construcţii.
    (4) Taxa pentru eliberarea autorizaţiei de foraje sau excavări necesară studiilor geotehnice, ridicărilor topografice, exploatărilor de carieră, balastierelor, sondelor de gaze şi petrol, precum şi altor exploatări se calculează înmulţind numărul de metri pătraţi de teren afectat de foraj sau de excavaţie cu o valoare stabilită de consiliul local de până la 50.000 lei [vechi]*).
    (5) Taxa pentru eliberarea autorizaţiei necesare pentru lucrările de organizare de şantier în vederea realizării unei construcţii, care nu sunt incluse în altă autorizaţie de construire, este egală cu 3% din valoarea autorizată a lucrărilor de organizare de şantier.
    (6) Taxa pentru eliberarea autorizaţiei de amenajare de tabere de corturi, căsuţe sau rulote ori campinguri este egală cu 2% din valoarea autorizată a lucrărilor de construcţie.
    (7) Taxa pentru eliberarea autorizaţiei de construire pentru chioşcuri, tonete, cabine, spaţii de expunere, situate pe căile şi în spaţiile publice, precum şi pentru amplasarea corpurilor şi a panourilor de afişaj, a firmelor şi reclamelor este de până la 50.000 lei [vechi] pentru fiecare metru pătrat de suprafaţă ocupată de construcţie*).
    (8) Taxa pentru eliberarea autorizaţiei de construire pentru orice altă construcţie decât cele prevăzute în alt alineat al prezentului articol este egală cu 1% din valoarea autorizată a lucrărilor de construcţie, inclusiv instalaţiile aferente.
    (9) Taxa pentru eliberarea autorizaţiei de desfiinţare, totală sau parţială, a unei construcţii este egală cu 0,1% din valoarea impozabilă a construcţiei, stabilită pentru determinarea impozitului pe clădiri. În cazul desfiinţării parţiale a unei construcţii, taxa pentru eliberarea autorizaţiei se modifică astfel încât să reflecte porţiunea din construcţie care urmează a fi demolată.
   (11) Taxa pentru eliberarea unei autorizaţii privind lucrările de racorduri şi branşamente la reţele publice de apă, canalizare, gaze, termice, energie electrică, telefonie şi televiziune prin cablu se stabileşte de consiliul local şi este de până la 75.000 lei [vechi] pentru fiecare racord*).
  (14) Pentru taxele prevăzute în prezentul articol, stabilite pe baza valorii autorizate a lucrărilor de construcţie, se aplică următoarele reguli:
    a) taxa datorată se stabileşte pe baza valorii lucrărilor de construcţie declarate de persoana care solicită avizul şi se plăteşte înainte de emiterea avizului;
    b) în termen de 15 zile de la data finalizării lucrărilor de construcţie, dar nu mai târziu de 15 zile de la data la care expiră autorizaţia respectivă, persoana care a obţinut autorizaţia trebuie să depună o declaraţie privind valoarea lucrărilor de construcţie la compartimentul de specialitate al autorităţii administraţiei publice locale;
    c) până în cea de-a 15-a zi inclusiv, de la data la care se depune situaţia finală privind valoarea lucrărilor de construcţii, compartimentul de specialitate al autorităţii administraţiei publice locale are obligaţia de a stabili taxa datorată pe baza valorii reale a lucrărilor de construcţie;
    d) până în cea de-a 15-a zi inclusiv, de la data la care compartimentul de specialitate al autorităţii administraţiei publice locale a emis valoarea stabilită pentru taxă, trebuie plătită orice sumă suplimentară datorată de către persoana care a primit autorizaţia sau orice sumă care trebuie rambursată de autoritatea administraţiei publice locale.
    (15) În cazul unei autorizaţii de construire emise pentru o persoană fizică, valoarea reală a lucrărilor de construcţie nu poate fi mai mică decât valoarea impozabilă a clădirii stabilită conform art. 251.
</t>
        </r>
      </text>
    </comment>
    <comment ref="C13" authorId="0" shapeId="0">
      <text>
        <r>
          <rPr>
            <sz val="8"/>
            <color indexed="8"/>
            <rFont val="Tahoma"/>
            <family val="2"/>
          </rPr>
          <t>1% din valoarea de la cap. 4.1 adunată cu 3% din valoarea de la cap. 5.1 din HG 28/2008
ART.69.
(2) Baza de calcul pentru determinarea valorii autorizate a lucrărilor de construcţii şi instalaţii aferente acestora este cea evidenţiată la capitolul 4 - Cheltuieli pentru investiţia de bază, subcapitolul 4.1. - Construcţii şi instalaţii,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coroborată cu prevederile Capitolului V - Taxa pentru eliberarea certificatelor, avizelor şi a autorizaţiilor, punctele 131 - 146 din Titlul 9 al Normelor metodologice de aplicare a Legii nr. 571/2003 privind Codul fiscal, aprobate prin Hotărârea Guvernului nr. 44/2004, cu referire la aplicarea prevederilor art. 267 din Legea nr. 571/2003 privind Codul fiscal 
 (3) Valoarea autorizată a lucrărilor de organizare a execuţiei lucrărilor (organizare de şantier) va avea ca bază de calcul Capitolul 5 - Alte cheltuieli, subcapitolul 5.1 - Organizare de şantier, pct. 5.1.1. Lucrări de construcţii şi instalaţii aferente organizării de şantier,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(4) Prin exceptare de la prevederile alin. (1), potrivit dispoziţiilor art. 42 alin. (2) din Lege, emiterea autorizaţiei de construire/desfiinţare în vederea executării lucrărilor de intervenţie în primă urgenţă pentru punerea în siguranţă a construcţiilor existente, inclusiv a instalaţiilor aferente, care prezintă pericol public, indiferent de destinaţie, precum şi a lucrărilor la lăcaşuri de cult ori la monumente istorice clasate ori aflate în curs de clasare, indiferent de proprietar, este scutită de la plata taxelor de autorizare. Dacă în clădirile cu statut de monument se desfăşoară activităţi comerciale, scutirea de la plata taxei de autorizare nu se aplică.</t>
        </r>
      </text>
    </comment>
    <comment ref="D13" authorId="1" shapeId="0">
      <text>
        <r>
          <rPr>
            <sz val="9"/>
            <color indexed="81"/>
            <rFont val="Segoe UI"/>
            <family val="2"/>
          </rPr>
          <t xml:space="preserve">valoarea cuprinde si taxa formular
</t>
        </r>
      </text>
    </comment>
    <comment ref="A15" authorId="0" shapeId="0">
      <text>
        <r>
          <rPr>
            <sz val="9"/>
            <rFont val="Arial"/>
            <family val="2"/>
          </rPr>
          <t xml:space="preserve">Timbrul arhitecturii este în valoare de </t>
        </r>
        <r>
          <rPr>
            <b/>
            <sz val="9"/>
            <rFont val="Arial"/>
            <family val="2"/>
          </rPr>
          <t>0,5</t>
        </r>
        <r>
          <rPr>
            <b/>
            <vertAlign val="superscript"/>
            <sz val="9"/>
            <rFont val="Arial"/>
            <family val="2"/>
          </rPr>
          <t>0</t>
        </r>
        <r>
          <rPr>
            <b/>
            <sz val="9"/>
            <rFont val="Arial"/>
            <family val="2"/>
          </rPr>
          <t>/</t>
        </r>
        <r>
          <rPr>
            <b/>
            <vertAlign val="subscript"/>
            <sz val="9"/>
            <rFont val="Arial"/>
            <family val="2"/>
          </rPr>
          <t xml:space="preserve">00  </t>
        </r>
        <r>
          <rPr>
            <sz val="9"/>
            <rFont val="Arial"/>
            <family val="2"/>
          </rPr>
          <t xml:space="preserve">din valoarea investiţiei, indiferent de beneficiarul sau de destinaţia acestuia. Timbrul arhitecturii se adaugă la valoarea investiţiei şi se achită odată cu taxa pentru autorizaţia de construire. Timbrul arhitecturii se percepe pentru toate investiţiile efectuate pe baza proiectelor elaborate de arhitecţi sau conductori arhitecţi, în limitele competenţelor pe care aceştia le au prin lege şi pentru a căror realizare este necesară, potrivit legii, autorizaţia de construire – pct. 1 din Anexa nr. 7 : TIMBRUL ARHITECTURII, din Ordinul 2823/2003, publicat în MOF 873 din 9 dec. 2003
</t>
        </r>
      </text>
    </comment>
    <comment ref="C15" authorId="0" shapeId="0">
      <text>
        <r>
          <rPr>
            <b/>
            <sz val="9"/>
            <color indexed="81"/>
            <rFont val="Arial"/>
            <family val="2"/>
          </rPr>
          <t>100%</t>
        </r>
        <r>
          <rPr>
            <b/>
            <sz val="9"/>
            <rFont val="Arial"/>
            <family val="2"/>
          </rPr>
          <t xml:space="preserve"> valoarea proiectului</t>
        </r>
        <r>
          <rPr>
            <sz val="9"/>
            <rFont val="Arial"/>
            <family val="2"/>
          </rPr>
          <t xml:space="preserve">
Timbrul arhitecturii este în valoare de </t>
        </r>
        <r>
          <rPr>
            <b/>
            <sz val="9"/>
            <rFont val="Arial"/>
            <family val="2"/>
          </rPr>
          <t>0,5</t>
        </r>
        <r>
          <rPr>
            <b/>
            <vertAlign val="superscript"/>
            <sz val="9"/>
            <rFont val="Arial"/>
            <family val="2"/>
          </rPr>
          <t>0</t>
        </r>
        <r>
          <rPr>
            <b/>
            <sz val="9"/>
            <rFont val="Arial"/>
            <family val="2"/>
          </rPr>
          <t>/</t>
        </r>
        <r>
          <rPr>
            <b/>
            <vertAlign val="subscript"/>
            <sz val="9"/>
            <rFont val="Arial"/>
            <family val="2"/>
          </rPr>
          <t xml:space="preserve">00  </t>
        </r>
        <r>
          <rPr>
            <sz val="9"/>
            <rFont val="Arial"/>
            <family val="2"/>
          </rPr>
          <t>din valoarea investiţiei, indiferent de beneficiarul sau de destinaţia acestuia</t>
        </r>
      </text>
    </comment>
  </commentList>
</comments>
</file>

<file path=xl/sharedStrings.xml><?xml version="1.0" encoding="utf-8"?>
<sst xmlns="http://schemas.openxmlformats.org/spreadsheetml/2006/main" count="58" uniqueCount="53">
  <si>
    <t xml:space="preserve">CONSILIUL JUDEŢEAN BIHOR </t>
  </si>
  <si>
    <t>DIRECTIA ARHITECT ŞEF</t>
  </si>
  <si>
    <t>FIŞA DE CALCUL</t>
  </si>
  <si>
    <t>BENEFICIAR:</t>
  </si>
  <si>
    <t>Adresa beneficiar:</t>
  </si>
  <si>
    <r>
      <t>lucrarea</t>
    </r>
    <r>
      <rPr>
        <i/>
        <sz val="8"/>
        <rFont val="Arial"/>
        <family val="2"/>
        <charset val="238"/>
      </rPr>
      <t>/ obiectivul</t>
    </r>
  </si>
  <si>
    <t>Adresa lucrarii:</t>
  </si>
  <si>
    <t>FAZA</t>
  </si>
  <si>
    <t>DENUMIREA TAXEI</t>
  </si>
  <si>
    <t>VALOARE  CALCULATĂ</t>
  </si>
  <si>
    <t>SUMA (LEI)</t>
  </si>
  <si>
    <t>OBSERVAŢII</t>
  </si>
  <si>
    <t xml:space="preserve"> </t>
  </si>
  <si>
    <t>COMUNA</t>
  </si>
  <si>
    <t>AUTORIZAŢIE DE CONSTRUIRE</t>
  </si>
  <si>
    <t xml:space="preserve">Taxă Autorizaţie de Construire </t>
  </si>
  <si>
    <t>RO28TREZ07621160203XXXXX</t>
  </si>
  <si>
    <t>RO72TREZ0765006XXX000161</t>
  </si>
  <si>
    <t xml:space="preserve">TAXA TIMBRU ARHITECT </t>
  </si>
  <si>
    <t>valoarea proiectului (în lei) =</t>
  </si>
  <si>
    <t>total</t>
  </si>
  <si>
    <t>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</si>
  <si>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DATA  :</t>
  </si>
  <si>
    <r>
      <t xml:space="preserve">0.5 ‰ </t>
    </r>
    <r>
      <rPr>
        <b/>
        <sz val="8"/>
        <rFont val="Arial"/>
        <family val="2"/>
      </rPr>
      <t xml:space="preserve">DIN VALOAREA PROIECTULUI </t>
    </r>
  </si>
  <si>
    <t>Beneficiar Județul Bihor                       CUI: 4244997              Trezoreria Oradea</t>
  </si>
  <si>
    <t>VOR FI COMPLETATE DOAR CÂMPURILE MARCATE CU GALBEN</t>
  </si>
  <si>
    <t>COD FISCAL JUDEȚUL BIHOR : 4244997- TREZORERIA ORADEA, INFO. TEL ECONOMIC 0259410470, DIRECTIA ARH. SEF -TEL.0259410041</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</si>
  <si>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rgb="FFFF0000"/>
        <rFont val="Arial"/>
        <family val="2"/>
      </rPr>
      <t>ÎN CAZURILE ÎN CARE CALCULUL TAXEI ESTE ERONAT NE REZERVAM DREPTUL DE A COMUNICA BENEFICIARULUI DIFERENȚELE.</t>
    </r>
  </si>
  <si>
    <t>Privind taxele datorate in conformitate cu Hotărârea nr. 185/2020 a C.J.Bh.,  LEGEA Nr. 50/ 1991 Republicată privind autorizarea executării lucrărilor de construcţii, ORDIN Nr. 839/2009 pentru aprobarea Normelor metodologice de aplicare a Legii nr. 50/1991 privind autorizarea executării lucrărilor de construcţii , LEGEA Nr. 227/2015 privind Codul fiscal, la:</t>
  </si>
  <si>
    <t>OAR</t>
  </si>
  <si>
    <t>UAR</t>
  </si>
  <si>
    <t>NU</t>
  </si>
  <si>
    <t>DA</t>
  </si>
  <si>
    <t>Taxa de urgenta</t>
  </si>
  <si>
    <t>Constructie provizorie</t>
  </si>
  <si>
    <t>Plătește</t>
  </si>
  <si>
    <t>Aușeu</t>
  </si>
  <si>
    <t>Balc</t>
  </si>
  <si>
    <t>Borod</t>
  </si>
  <si>
    <t>Buduslău</t>
  </si>
  <si>
    <t>Bulz</t>
  </si>
  <si>
    <t>Cefa</t>
  </si>
  <si>
    <t>Criștioru de Jos</t>
  </si>
  <si>
    <t>Olcea</t>
  </si>
  <si>
    <t>Sîrbi</t>
  </si>
  <si>
    <t>Șoimi</t>
  </si>
  <si>
    <t>Tarcea</t>
  </si>
  <si>
    <t>Salonta</t>
  </si>
  <si>
    <t>Selectati UAT</t>
  </si>
  <si>
    <t>Draganesti</t>
  </si>
  <si>
    <t>RO07TREZ0765033XXX023552</t>
  </si>
  <si>
    <t>Marghita</t>
  </si>
  <si>
    <t>Tulca</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</si>
</sst>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b/>
      <sz val="8"/>
      <name val="Arial"/>
      <family val="2"/>
    </font>
    <font>
      <sz val="8"/>
      <name val="Arial"/>
      <family val="2"/>
    </font>
    <font>
      <b/>
      <i/>
      <sz val="12"/>
      <name val="Arial"/>
      <family val="2"/>
      <charset val="238"/>
    </font>
    <font>
      <sz val="9"/>
      <name val="Arial"/>
      <family val="2"/>
    </font>
    <font>
      <b/>
      <i/>
      <sz val="8"/>
      <name val="Arial"/>
      <family val="2"/>
      <charset val="238"/>
    </font>
    <font>
      <b/>
      <sz val="10"/>
      <name val="Arial"/>
      <family val="2"/>
      <charset val="238"/>
    </font>
    <font>
      <i/>
      <sz val="8"/>
      <name val="Arial"/>
      <family val="2"/>
      <charset val="238"/>
    </font>
    <font>
      <b/>
      <i/>
      <sz val="10"/>
      <name val="Arial"/>
      <family val="2"/>
      <charset val="238"/>
    </font>
    <font>
      <b/>
      <i/>
      <sz val="9"/>
      <name val="Arial"/>
      <family val="2"/>
      <charset val="238"/>
    </font>
    <font>
      <b/>
      <i/>
      <sz val="7"/>
      <name val="Arial"/>
      <family val="2"/>
      <charset val="238"/>
    </font>
    <font>
      <i/>
      <sz val="10"/>
      <name val="Arial"/>
      <family val="2"/>
      <charset val="238"/>
    </font>
    <font>
      <b/>
      <sz val="12"/>
      <name val="Arial"/>
      <family val="2"/>
      <charset val="238"/>
    </font>
    <font>
      <sz val="6"/>
      <name val="Arial"/>
      <family val="2"/>
    </font>
    <font>
      <sz val="10"/>
      <name val="Arial"/>
      <family val="2"/>
      <charset val="238"/>
    </font>
    <font>
      <b/>
      <sz val="10"/>
      <name val="Arial"/>
      <family val="2"/>
    </font>
    <font>
      <i/>
      <sz val="7"/>
      <name val="Arial"/>
      <family val="2"/>
      <charset val="238"/>
    </font>
    <font>
      <sz val="8"/>
      <color indexed="8"/>
      <name val="Tahoma"/>
      <family val="2"/>
    </font>
    <font>
      <sz val="8"/>
      <color indexed="63"/>
      <name val="Tahoma"/>
      <family val="2"/>
    </font>
    <font>
      <b/>
      <sz val="9"/>
      <name val="Arial"/>
      <family val="2"/>
    </font>
    <font>
      <b/>
      <vertAlign val="superscript"/>
      <sz val="9"/>
      <name val="Arial"/>
      <family val="2"/>
    </font>
    <font>
      <b/>
      <vertAlign val="subscript"/>
      <sz val="9"/>
      <name val="Arial"/>
      <family val="2"/>
    </font>
    <font>
      <b/>
      <sz val="9"/>
      <color rgb="FFFF0000"/>
      <name val="Arial"/>
      <family val="2"/>
    </font>
    <font>
      <sz val="12"/>
      <color theme="1"/>
      <name val="Calibri"/>
      <family val="2"/>
      <scheme val="minor"/>
    </font>
    <font>
      <sz val="10"/>
      <name val="Arial"/>
      <family val="2"/>
    </font>
    <font>
      <b/>
      <sz val="9"/>
      <color indexed="81"/>
      <name val="Arial"/>
      <family val="2"/>
    </font>
    <font>
      <b/>
      <sz val="12"/>
      <color rgb="FFFF0000"/>
      <name val="Arial"/>
      <family val="2"/>
    </font>
    <font>
      <b/>
      <sz val="9"/>
      <color theme="1"/>
      <name val="Arial"/>
      <family val="2"/>
    </font>
    <font>
      <b/>
      <sz val="11"/>
      <color theme="1"/>
      <name val="Calibri"/>
      <family val="2"/>
      <scheme val="minor"/>
    </font>
    <font>
      <sz val="11"/>
      <color theme="0"/>
      <name val="Calibri"/>
      <family val="2"/>
      <scheme val="minor"/>
    </font>
    <font>
      <sz val="9"/>
      <color indexed="81"/>
      <name val="Segoe UI"/>
      <family val="2"/>
    </font>
    <font>
      <u/>
      <sz val="11"/>
      <color theme="10"/>
      <name val="Calibri"/>
      <family val="2"/>
      <scheme val="minor"/>
    </font>
    <font>
      <b/>
      <sz val="18"/>
      <name val="Calibri"/>
      <family val="2"/>
      <scheme val="minor"/>
    </font>
  </fonts>
  <fills count="8">
    <fill>
      <patternFill patternType="none"/>
    </fill>
    <fill>
      <patternFill patternType="gray125"/>
    </fill>
    <fill>
      <patternFill patternType="solid">
        <fgColor indexed="13"/>
        <bgColor indexed="26"/>
      </patternFill>
    </fill>
    <fill>
      <patternFill patternType="solid">
        <fgColor indexed="9"/>
        <bgColor indexed="27"/>
      </patternFill>
    </fill>
    <fill>
      <patternFill patternType="solid">
        <fgColor rgb="FFFFFF00"/>
        <bgColor indexed="43"/>
      </patternFill>
    </fill>
    <fill>
      <patternFill patternType="solid">
        <fgColor rgb="FFFFFF00"/>
        <bgColor indexed="26"/>
      </patternFill>
    </fill>
    <fill>
      <patternFill patternType="solid">
        <fgColor rgb="FFFFFF00"/>
        <bgColor indexed="64"/>
      </patternFill>
    </fill>
    <fill>
      <patternFill patternType="solid">
        <fgColor rgb="FFFFC000"/>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thin">
        <color indexed="8"/>
      </top>
      <bottom style="medium">
        <color indexed="8"/>
      </bottom>
      <diagonal/>
    </border>
    <border>
      <left style="thin">
        <color indexed="8"/>
      </left>
      <right style="thin">
        <color indexed="8"/>
      </right>
      <top style="thin">
        <color indexed="8"/>
      </top>
      <bottom/>
      <diagonal/>
    </border>
    <border>
      <left style="hair">
        <color indexed="8"/>
      </left>
      <right style="hair">
        <color indexed="8"/>
      </right>
      <top/>
      <bottom style="hair">
        <color indexed="8"/>
      </bottom>
      <diagonal/>
    </border>
    <border>
      <left style="medium">
        <color indexed="64"/>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bottom style="medium">
        <color indexed="8"/>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right style="thin">
        <color indexed="8"/>
      </right>
      <top style="thin">
        <color indexed="8"/>
      </top>
      <bottom style="thin">
        <color indexed="8"/>
      </bottom>
      <diagonal/>
    </border>
    <border>
      <left/>
      <right style="thin">
        <color indexed="8"/>
      </right>
      <top/>
      <bottom/>
      <diagonal/>
    </border>
    <border>
      <left/>
      <right style="hair">
        <color indexed="8"/>
      </right>
      <top/>
      <bottom style="hair">
        <color indexed="8"/>
      </bottom>
      <diagonal/>
    </border>
    <border>
      <left style="medium">
        <color indexed="8"/>
      </left>
      <right style="medium">
        <color indexed="8"/>
      </right>
      <top/>
      <bottom/>
      <diagonal/>
    </border>
    <border>
      <left style="thin">
        <color indexed="64"/>
      </left>
      <right style="thin">
        <color indexed="64"/>
      </right>
      <top/>
      <bottom style="thin">
        <color indexed="64"/>
      </bottom>
      <diagonal/>
    </border>
    <border>
      <left style="medium">
        <color indexed="8"/>
      </left>
      <right/>
      <top/>
      <bottom/>
      <diagonal/>
    </border>
    <border>
      <left style="medium">
        <color indexed="8"/>
      </left>
      <right/>
      <top/>
      <bottom style="thin">
        <color indexed="8"/>
      </bottom>
      <diagonal/>
    </border>
    <border>
      <left/>
      <right style="thin">
        <color indexed="64"/>
      </right>
      <top/>
      <bottom style="thin">
        <color indexed="64"/>
      </bottom>
      <diagonal/>
    </border>
    <border>
      <left style="thin">
        <color indexed="64"/>
      </left>
      <right style="thin">
        <color indexed="64"/>
      </right>
      <top/>
      <bottom/>
      <diagonal/>
    </border>
    <border>
      <left style="medium">
        <color indexed="8"/>
      </left>
      <right/>
      <top/>
      <bottom style="medium">
        <color indexed="8"/>
      </bottom>
      <diagonal/>
    </border>
    <border>
      <left/>
      <right style="thin">
        <color indexed="64"/>
      </right>
      <top style="thin">
        <color indexed="64"/>
      </top>
      <bottom/>
      <diagonal/>
    </border>
    <border>
      <left/>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1" fillId="0" borderId="0" applyNumberFormat="0" applyFill="0" applyBorder="0" applyAlignment="0" applyProtection="0"/>
  </cellStyleXfs>
  <cellXfs count="71">
    <xf numFmtId="0" fontId="0" fillId="0" borderId="0" xfId="0"/>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xf>
    <xf numFmtId="0" fontId="11" fillId="0" borderId="0" xfId="0" applyFont="1"/>
    <xf numFmtId="0" fontId="14" fillId="3" borderId="1"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xf numFmtId="2" fontId="6" fillId="0" borderId="1" xfId="0" applyNumberFormat="1" applyFont="1" applyBorder="1" applyAlignment="1">
      <alignment horizontal="center" vertical="center" wrapText="1"/>
    </xf>
    <xf numFmtId="0" fontId="14"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2" fontId="15" fillId="0" borderId="0" xfId="0" applyNumberFormat="1" applyFont="1" applyFill="1" applyBorder="1" applyAlignment="1">
      <alignment horizontal="center" vertical="center" wrapText="1"/>
    </xf>
    <xf numFmtId="0" fontId="13" fillId="0" borderId="0" xfId="0" applyFont="1" applyBorder="1" applyAlignment="1">
      <alignment horizontal="center" vertical="center" wrapText="1"/>
    </xf>
    <xf numFmtId="0" fontId="0" fillId="3" borderId="0" xfId="0" applyFont="1" applyFill="1" applyBorder="1" applyAlignment="1">
      <alignment horizontal="center" vertical="center" wrapText="1"/>
    </xf>
    <xf numFmtId="14" fontId="0" fillId="0" borderId="0" xfId="0" applyNumberFormat="1" applyFill="1" applyAlignment="1">
      <alignment horizontal="center" vertical="center" wrapText="1"/>
    </xf>
    <xf numFmtId="0" fontId="2" fillId="0" borderId="0" xfId="0" applyFont="1" applyFill="1" applyBorder="1" applyAlignment="1">
      <alignment horizontal="center" vertical="center" wrapText="1"/>
    </xf>
    <xf numFmtId="0" fontId="8"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23" fillId="0" borderId="0" xfId="0" applyFont="1" applyAlignment="1">
      <alignment horizontal="center" vertical="center"/>
    </xf>
    <xf numFmtId="0" fontId="13" fillId="0" borderId="4" xfId="0" applyFont="1" applyBorder="1" applyAlignment="1">
      <alignment horizontal="center" vertical="center" wrapText="1"/>
    </xf>
    <xf numFmtId="0" fontId="14" fillId="0" borderId="4" xfId="0" applyFont="1" applyFill="1" applyBorder="1" applyAlignment="1">
      <alignment horizontal="center" vertical="center" wrapText="1"/>
    </xf>
    <xf numFmtId="2" fontId="6" fillId="6" borderId="10" xfId="0" applyNumberFormat="1" applyFont="1" applyFill="1" applyBorder="1" applyAlignment="1">
      <alignment horizontal="center" vertical="center" wrapText="1"/>
    </xf>
    <xf numFmtId="0" fontId="13" fillId="0" borderId="14" xfId="0" applyFont="1" applyBorder="1" applyAlignment="1">
      <alignment horizontal="center" vertical="center" wrapText="1"/>
    </xf>
    <xf numFmtId="2" fontId="6" fillId="0" borderId="10" xfId="0" applyNumberFormat="1" applyFont="1" applyBorder="1" applyAlignment="1">
      <alignment vertical="center" wrapText="1"/>
    </xf>
    <xf numFmtId="0" fontId="24" fillId="0" borderId="29" xfId="0" applyFont="1" applyBorder="1" applyAlignment="1">
      <alignment vertical="center" wrapText="1"/>
    </xf>
    <xf numFmtId="0" fontId="32" fillId="7" borderId="27" xfId="1" applyFont="1" applyFill="1" applyBorder="1" applyAlignment="1">
      <alignment horizontal="center" vertical="center" wrapText="1"/>
    </xf>
    <xf numFmtId="1" fontId="15" fillId="0" borderId="0" xfId="0" applyNumberFormat="1" applyFont="1" applyFill="1" applyBorder="1" applyAlignment="1">
      <alignment horizontal="center" vertical="center" wrapText="1"/>
    </xf>
    <xf numFmtId="0" fontId="7" fillId="0" borderId="25" xfId="0" applyFont="1" applyBorder="1" applyAlignment="1">
      <alignment horizontal="center" vertical="center" wrapText="1"/>
    </xf>
    <xf numFmtId="0" fontId="5" fillId="0" borderId="0" xfId="0" applyFont="1" applyBorder="1" applyAlignment="1">
      <alignment horizontal="center" vertical="center" wrapText="1"/>
    </xf>
    <xf numFmtId="0" fontId="4" fillId="5" borderId="4" xfId="0" applyFont="1" applyFill="1" applyBorder="1" applyAlignment="1">
      <alignment horizontal="center" vertical="center" wrapText="1"/>
    </xf>
    <xf numFmtId="0" fontId="7" fillId="0" borderId="0" xfId="0" applyFont="1" applyBorder="1" applyAlignment="1">
      <alignment horizontal="center" vertical="center" wrapText="1"/>
    </xf>
    <xf numFmtId="0" fontId="2" fillId="4" borderId="10"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4" borderId="1" xfId="0" applyFont="1"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Font="1" applyBorder="1" applyAlignment="1">
      <alignment horizontal="center" vertical="center" wrapText="1"/>
    </xf>
    <xf numFmtId="0" fontId="4" fillId="0" borderId="17" xfId="0" applyFont="1" applyBorder="1" applyAlignment="1">
      <alignment horizontal="center" vertical="center" textRotation="90" wrapText="1"/>
    </xf>
    <xf numFmtId="0" fontId="4" fillId="0" borderId="11" xfId="0" applyFont="1" applyBorder="1" applyAlignment="1">
      <alignment horizontal="center" vertical="center" textRotation="90" wrapText="1"/>
    </xf>
    <xf numFmtId="0" fontId="4" fillId="0" borderId="2" xfId="0" applyFont="1" applyBorder="1" applyAlignment="1">
      <alignment horizontal="center" vertical="center" textRotation="90" wrapText="1"/>
    </xf>
    <xf numFmtId="0" fontId="0" fillId="0" borderId="3" xfId="0" applyFont="1" applyBorder="1" applyAlignment="1">
      <alignment horizontal="center" vertical="center" wrapText="1"/>
    </xf>
    <xf numFmtId="0" fontId="28" fillId="4" borderId="23"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16" fillId="0" borderId="0" xfId="0" applyFont="1" applyBorder="1" applyAlignment="1">
      <alignment horizontal="lef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2" fillId="2" borderId="1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4" fontId="29" fillId="0" borderId="24" xfId="0" applyNumberFormat="1" applyFont="1" applyFill="1" applyBorder="1" applyAlignment="1">
      <alignment horizontal="center" vertical="center" wrapText="1"/>
    </xf>
    <xf numFmtId="4" fontId="29" fillId="0" borderId="21"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28" xfId="0" applyFont="1" applyBorder="1" applyAlignment="1">
      <alignment horizontal="center" vertical="center" wrapText="1"/>
    </xf>
    <xf numFmtId="0" fontId="2" fillId="4" borderId="1" xfId="0" applyFont="1" applyFill="1" applyBorder="1" applyAlignment="1">
      <alignment horizontal="center" vertical="center" wrapText="1"/>
    </xf>
    <xf numFmtId="2" fontId="6" fillId="0" borderId="21" xfId="0" applyNumberFormat="1" applyFont="1" applyBorder="1" applyAlignment="1">
      <alignment horizontal="center" vertical="center" wrapText="1"/>
    </xf>
    <xf numFmtId="2" fontId="6" fillId="0" borderId="18" xfId="0" applyNumberFormat="1" applyFont="1" applyBorder="1" applyAlignment="1">
      <alignment horizontal="center" vertical="center" wrapText="1"/>
    </xf>
    <xf numFmtId="0" fontId="12" fillId="0" borderId="18" xfId="0" applyFont="1" applyBorder="1" applyAlignment="1">
      <alignment horizontal="center" vertical="center" wrapText="1"/>
    </xf>
    <xf numFmtId="0" fontId="12"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2" fontId="6" fillId="0" borderId="0" xfId="0" applyNumberFormat="1" applyFont="1" applyBorder="1" applyAlignment="1">
      <alignment horizontal="center" vertical="center" wrapText="1"/>
    </xf>
    <xf numFmtId="2" fontId="6" fillId="0" borderId="15" xfId="0" applyNumberFormat="1" applyFont="1" applyBorder="1" applyAlignment="1">
      <alignment horizontal="center" vertical="center" wrapText="1"/>
    </xf>
    <xf numFmtId="2" fontId="6" fillId="0" borderId="10"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5"/>
  <sheetViews>
    <sheetView tabSelected="1" workbookViewId="0">
      <selection activeCell="C8" sqref="C8:G8"/>
    </sheetView>
  </sheetViews>
  <sheetFormatPr defaultRowHeight="14.4" x14ac:dyDescent="0.3"/>
  <cols>
    <col min="1" max="1" width="8.109375" style="1" customWidth="1"/>
    <col min="2" max="2" width="14.109375" style="1" customWidth="1"/>
    <col min="3" max="3" width="12" style="1" customWidth="1"/>
    <col min="4" max="4" width="9.33203125" style="1" customWidth="1"/>
    <col min="5" max="5" width="7.5546875" style="1" customWidth="1"/>
    <col min="6" max="6" width="13.109375" style="1" customWidth="1"/>
    <col min="7" max="7" width="27.6640625" style="1" customWidth="1"/>
    <col min="8" max="8" width="9.109375" style="3" customWidth="1"/>
    <col min="9" max="9" width="2.21875" bestFit="1" customWidth="1"/>
    <col min="10" max="10" width="8.88671875" hidden="1" customWidth="1"/>
    <col min="11" max="11" width="19.109375" hidden="1" customWidth="1"/>
    <col min="12" max="12" width="7" hidden="1" customWidth="1"/>
    <col min="13" max="13" width="4" hidden="1" customWidth="1"/>
    <col min="14" max="17" width="8.88671875" hidden="1" customWidth="1"/>
    <col min="18" max="18" width="8.88671875" customWidth="1"/>
    <col min="258" max="258" width="8.109375" customWidth="1"/>
    <col min="259" max="259" width="14.109375" customWidth="1"/>
    <col min="260" max="260" width="12" customWidth="1"/>
    <col min="261" max="261" width="15.6640625" customWidth="1"/>
    <col min="262" max="262" width="13.109375" customWidth="1"/>
    <col min="263" max="263" width="27.6640625" customWidth="1"/>
    <col min="264" max="264" width="9.109375" customWidth="1"/>
    <col min="514" max="514" width="8.109375" customWidth="1"/>
    <col min="515" max="515" width="14.109375" customWidth="1"/>
    <col min="516" max="516" width="12" customWidth="1"/>
    <col min="517" max="517" width="15.6640625" customWidth="1"/>
    <col min="518" max="518" width="13.109375" customWidth="1"/>
    <col min="519" max="519" width="27.6640625" customWidth="1"/>
    <col min="520" max="520" width="9.109375" customWidth="1"/>
    <col min="770" max="770" width="8.109375" customWidth="1"/>
    <col min="771" max="771" width="14.109375" customWidth="1"/>
    <col min="772" max="772" width="12" customWidth="1"/>
    <col min="773" max="773" width="15.6640625" customWidth="1"/>
    <col min="774" max="774" width="13.109375" customWidth="1"/>
    <col min="775" max="775" width="27.6640625" customWidth="1"/>
    <col min="776" max="776" width="9.109375" customWidth="1"/>
    <col min="1026" max="1026" width="8.109375" customWidth="1"/>
    <col min="1027" max="1027" width="14.109375" customWidth="1"/>
    <col min="1028" max="1028" width="12" customWidth="1"/>
    <col min="1029" max="1029" width="15.6640625" customWidth="1"/>
    <col min="1030" max="1030" width="13.109375" customWidth="1"/>
    <col min="1031" max="1031" width="27.6640625" customWidth="1"/>
    <col min="1032" max="1032" width="9.109375" customWidth="1"/>
    <col min="1282" max="1282" width="8.109375" customWidth="1"/>
    <col min="1283" max="1283" width="14.109375" customWidth="1"/>
    <col min="1284" max="1284" width="12" customWidth="1"/>
    <col min="1285" max="1285" width="15.6640625" customWidth="1"/>
    <col min="1286" max="1286" width="13.109375" customWidth="1"/>
    <col min="1287" max="1287" width="27.6640625" customWidth="1"/>
    <col min="1288" max="1288" width="9.109375" customWidth="1"/>
    <col min="1538" max="1538" width="8.109375" customWidth="1"/>
    <col min="1539" max="1539" width="14.109375" customWidth="1"/>
    <col min="1540" max="1540" width="12" customWidth="1"/>
    <col min="1541" max="1541" width="15.6640625" customWidth="1"/>
    <col min="1542" max="1542" width="13.109375" customWidth="1"/>
    <col min="1543" max="1543" width="27.6640625" customWidth="1"/>
    <col min="1544" max="1544" width="9.109375" customWidth="1"/>
    <col min="1794" max="1794" width="8.109375" customWidth="1"/>
    <col min="1795" max="1795" width="14.109375" customWidth="1"/>
    <col min="1796" max="1796" width="12" customWidth="1"/>
    <col min="1797" max="1797" width="15.6640625" customWidth="1"/>
    <col min="1798" max="1798" width="13.109375" customWidth="1"/>
    <col min="1799" max="1799" width="27.6640625" customWidth="1"/>
    <col min="1800" max="1800" width="9.109375" customWidth="1"/>
    <col min="2050" max="2050" width="8.109375" customWidth="1"/>
    <col min="2051" max="2051" width="14.109375" customWidth="1"/>
    <col min="2052" max="2052" width="12" customWidth="1"/>
    <col min="2053" max="2053" width="15.6640625" customWidth="1"/>
    <col min="2054" max="2054" width="13.109375" customWidth="1"/>
    <col min="2055" max="2055" width="27.6640625" customWidth="1"/>
    <col min="2056" max="2056" width="9.109375" customWidth="1"/>
    <col min="2306" max="2306" width="8.109375" customWidth="1"/>
    <col min="2307" max="2307" width="14.109375" customWidth="1"/>
    <col min="2308" max="2308" width="12" customWidth="1"/>
    <col min="2309" max="2309" width="15.6640625" customWidth="1"/>
    <col min="2310" max="2310" width="13.109375" customWidth="1"/>
    <col min="2311" max="2311" width="27.6640625" customWidth="1"/>
    <col min="2312" max="2312" width="9.109375" customWidth="1"/>
    <col min="2562" max="2562" width="8.109375" customWidth="1"/>
    <col min="2563" max="2563" width="14.109375" customWidth="1"/>
    <col min="2564" max="2564" width="12" customWidth="1"/>
    <col min="2565" max="2565" width="15.6640625" customWidth="1"/>
    <col min="2566" max="2566" width="13.109375" customWidth="1"/>
    <col min="2567" max="2567" width="27.6640625" customWidth="1"/>
    <col min="2568" max="2568" width="9.109375" customWidth="1"/>
    <col min="2818" max="2818" width="8.109375" customWidth="1"/>
    <col min="2819" max="2819" width="14.109375" customWidth="1"/>
    <col min="2820" max="2820" width="12" customWidth="1"/>
    <col min="2821" max="2821" width="15.6640625" customWidth="1"/>
    <col min="2822" max="2822" width="13.109375" customWidth="1"/>
    <col min="2823" max="2823" width="27.6640625" customWidth="1"/>
    <col min="2824" max="2824" width="9.109375" customWidth="1"/>
    <col min="3074" max="3074" width="8.109375" customWidth="1"/>
    <col min="3075" max="3075" width="14.109375" customWidth="1"/>
    <col min="3076" max="3076" width="12" customWidth="1"/>
    <col min="3077" max="3077" width="15.6640625" customWidth="1"/>
    <col min="3078" max="3078" width="13.109375" customWidth="1"/>
    <col min="3079" max="3079" width="27.6640625" customWidth="1"/>
    <col min="3080" max="3080" width="9.109375" customWidth="1"/>
    <col min="3330" max="3330" width="8.109375" customWidth="1"/>
    <col min="3331" max="3331" width="14.109375" customWidth="1"/>
    <col min="3332" max="3332" width="12" customWidth="1"/>
    <col min="3333" max="3333" width="15.6640625" customWidth="1"/>
    <col min="3334" max="3334" width="13.109375" customWidth="1"/>
    <col min="3335" max="3335" width="27.6640625" customWidth="1"/>
    <col min="3336" max="3336" width="9.109375" customWidth="1"/>
    <col min="3586" max="3586" width="8.109375" customWidth="1"/>
    <col min="3587" max="3587" width="14.109375" customWidth="1"/>
    <col min="3588" max="3588" width="12" customWidth="1"/>
    <col min="3589" max="3589" width="15.6640625" customWidth="1"/>
    <col min="3590" max="3590" width="13.109375" customWidth="1"/>
    <col min="3591" max="3591" width="27.6640625" customWidth="1"/>
    <col min="3592" max="3592" width="9.109375" customWidth="1"/>
    <col min="3842" max="3842" width="8.109375" customWidth="1"/>
    <col min="3843" max="3843" width="14.109375" customWidth="1"/>
    <col min="3844" max="3844" width="12" customWidth="1"/>
    <col min="3845" max="3845" width="15.6640625" customWidth="1"/>
    <col min="3846" max="3846" width="13.109375" customWidth="1"/>
    <col min="3847" max="3847" width="27.6640625" customWidth="1"/>
    <col min="3848" max="3848" width="9.109375" customWidth="1"/>
    <col min="4098" max="4098" width="8.109375" customWidth="1"/>
    <col min="4099" max="4099" width="14.109375" customWidth="1"/>
    <col min="4100" max="4100" width="12" customWidth="1"/>
    <col min="4101" max="4101" width="15.6640625" customWidth="1"/>
    <col min="4102" max="4102" width="13.109375" customWidth="1"/>
    <col min="4103" max="4103" width="27.6640625" customWidth="1"/>
    <col min="4104" max="4104" width="9.109375" customWidth="1"/>
    <col min="4354" max="4354" width="8.109375" customWidth="1"/>
    <col min="4355" max="4355" width="14.109375" customWidth="1"/>
    <col min="4356" max="4356" width="12" customWidth="1"/>
    <col min="4357" max="4357" width="15.6640625" customWidth="1"/>
    <col min="4358" max="4358" width="13.109375" customWidth="1"/>
    <col min="4359" max="4359" width="27.6640625" customWidth="1"/>
    <col min="4360" max="4360" width="9.109375" customWidth="1"/>
    <col min="4610" max="4610" width="8.109375" customWidth="1"/>
    <col min="4611" max="4611" width="14.109375" customWidth="1"/>
    <col min="4612" max="4612" width="12" customWidth="1"/>
    <col min="4613" max="4613" width="15.6640625" customWidth="1"/>
    <col min="4614" max="4614" width="13.109375" customWidth="1"/>
    <col min="4615" max="4615" width="27.6640625" customWidth="1"/>
    <col min="4616" max="4616" width="9.109375" customWidth="1"/>
    <col min="4866" max="4866" width="8.109375" customWidth="1"/>
    <col min="4867" max="4867" width="14.109375" customWidth="1"/>
    <col min="4868" max="4868" width="12" customWidth="1"/>
    <col min="4869" max="4869" width="15.6640625" customWidth="1"/>
    <col min="4870" max="4870" width="13.109375" customWidth="1"/>
    <col min="4871" max="4871" width="27.6640625" customWidth="1"/>
    <col min="4872" max="4872" width="9.109375" customWidth="1"/>
    <col min="5122" max="5122" width="8.109375" customWidth="1"/>
    <col min="5123" max="5123" width="14.109375" customWidth="1"/>
    <col min="5124" max="5124" width="12" customWidth="1"/>
    <col min="5125" max="5125" width="15.6640625" customWidth="1"/>
    <col min="5126" max="5126" width="13.109375" customWidth="1"/>
    <col min="5127" max="5127" width="27.6640625" customWidth="1"/>
    <col min="5128" max="5128" width="9.109375" customWidth="1"/>
    <col min="5378" max="5378" width="8.109375" customWidth="1"/>
    <col min="5379" max="5379" width="14.109375" customWidth="1"/>
    <col min="5380" max="5380" width="12" customWidth="1"/>
    <col min="5381" max="5381" width="15.6640625" customWidth="1"/>
    <col min="5382" max="5382" width="13.109375" customWidth="1"/>
    <col min="5383" max="5383" width="27.6640625" customWidth="1"/>
    <col min="5384" max="5384" width="9.109375" customWidth="1"/>
    <col min="5634" max="5634" width="8.109375" customWidth="1"/>
    <col min="5635" max="5635" width="14.109375" customWidth="1"/>
    <col min="5636" max="5636" width="12" customWidth="1"/>
    <col min="5637" max="5637" width="15.6640625" customWidth="1"/>
    <col min="5638" max="5638" width="13.109375" customWidth="1"/>
    <col min="5639" max="5639" width="27.6640625" customWidth="1"/>
    <col min="5640" max="5640" width="9.109375" customWidth="1"/>
    <col min="5890" max="5890" width="8.109375" customWidth="1"/>
    <col min="5891" max="5891" width="14.109375" customWidth="1"/>
    <col min="5892" max="5892" width="12" customWidth="1"/>
    <col min="5893" max="5893" width="15.6640625" customWidth="1"/>
    <col min="5894" max="5894" width="13.109375" customWidth="1"/>
    <col min="5895" max="5895" width="27.6640625" customWidth="1"/>
    <col min="5896" max="5896" width="9.109375" customWidth="1"/>
    <col min="6146" max="6146" width="8.109375" customWidth="1"/>
    <col min="6147" max="6147" width="14.109375" customWidth="1"/>
    <col min="6148" max="6148" width="12" customWidth="1"/>
    <col min="6149" max="6149" width="15.6640625" customWidth="1"/>
    <col min="6150" max="6150" width="13.109375" customWidth="1"/>
    <col min="6151" max="6151" width="27.6640625" customWidth="1"/>
    <col min="6152" max="6152" width="9.109375" customWidth="1"/>
    <col min="6402" max="6402" width="8.109375" customWidth="1"/>
    <col min="6403" max="6403" width="14.109375" customWidth="1"/>
    <col min="6404" max="6404" width="12" customWidth="1"/>
    <col min="6405" max="6405" width="15.6640625" customWidth="1"/>
    <col min="6406" max="6406" width="13.109375" customWidth="1"/>
    <col min="6407" max="6407" width="27.6640625" customWidth="1"/>
    <col min="6408" max="6408" width="9.109375" customWidth="1"/>
    <col min="6658" max="6658" width="8.109375" customWidth="1"/>
    <col min="6659" max="6659" width="14.109375" customWidth="1"/>
    <col min="6660" max="6660" width="12" customWidth="1"/>
    <col min="6661" max="6661" width="15.6640625" customWidth="1"/>
    <col min="6662" max="6662" width="13.109375" customWidth="1"/>
    <col min="6663" max="6663" width="27.6640625" customWidth="1"/>
    <col min="6664" max="6664" width="9.109375" customWidth="1"/>
    <col min="6914" max="6914" width="8.109375" customWidth="1"/>
    <col min="6915" max="6915" width="14.109375" customWidth="1"/>
    <col min="6916" max="6916" width="12" customWidth="1"/>
    <col min="6917" max="6917" width="15.6640625" customWidth="1"/>
    <col min="6918" max="6918" width="13.109375" customWidth="1"/>
    <col min="6919" max="6919" width="27.6640625" customWidth="1"/>
    <col min="6920" max="6920" width="9.109375" customWidth="1"/>
    <col min="7170" max="7170" width="8.109375" customWidth="1"/>
    <col min="7171" max="7171" width="14.109375" customWidth="1"/>
    <col min="7172" max="7172" width="12" customWidth="1"/>
    <col min="7173" max="7173" width="15.6640625" customWidth="1"/>
    <col min="7174" max="7174" width="13.109375" customWidth="1"/>
    <col min="7175" max="7175" width="27.6640625" customWidth="1"/>
    <col min="7176" max="7176" width="9.109375" customWidth="1"/>
    <col min="7426" max="7426" width="8.109375" customWidth="1"/>
    <col min="7427" max="7427" width="14.109375" customWidth="1"/>
    <col min="7428" max="7428" width="12" customWidth="1"/>
    <col min="7429" max="7429" width="15.6640625" customWidth="1"/>
    <col min="7430" max="7430" width="13.109375" customWidth="1"/>
    <col min="7431" max="7431" width="27.6640625" customWidth="1"/>
    <col min="7432" max="7432" width="9.109375" customWidth="1"/>
    <col min="7682" max="7682" width="8.109375" customWidth="1"/>
    <col min="7683" max="7683" width="14.109375" customWidth="1"/>
    <col min="7684" max="7684" width="12" customWidth="1"/>
    <col min="7685" max="7685" width="15.6640625" customWidth="1"/>
    <col min="7686" max="7686" width="13.109375" customWidth="1"/>
    <col min="7687" max="7687" width="27.6640625" customWidth="1"/>
    <col min="7688" max="7688" width="9.109375" customWidth="1"/>
    <col min="7938" max="7938" width="8.109375" customWidth="1"/>
    <col min="7939" max="7939" width="14.109375" customWidth="1"/>
    <col min="7940" max="7940" width="12" customWidth="1"/>
    <col min="7941" max="7941" width="15.6640625" customWidth="1"/>
    <col min="7942" max="7942" width="13.109375" customWidth="1"/>
    <col min="7943" max="7943" width="27.6640625" customWidth="1"/>
    <col min="7944" max="7944" width="9.109375" customWidth="1"/>
    <col min="8194" max="8194" width="8.109375" customWidth="1"/>
    <col min="8195" max="8195" width="14.109375" customWidth="1"/>
    <col min="8196" max="8196" width="12" customWidth="1"/>
    <col min="8197" max="8197" width="15.6640625" customWidth="1"/>
    <col min="8198" max="8198" width="13.109375" customWidth="1"/>
    <col min="8199" max="8199" width="27.6640625" customWidth="1"/>
    <col min="8200" max="8200" width="9.109375" customWidth="1"/>
    <col min="8450" max="8450" width="8.109375" customWidth="1"/>
    <col min="8451" max="8451" width="14.109375" customWidth="1"/>
    <col min="8452" max="8452" width="12" customWidth="1"/>
    <col min="8453" max="8453" width="15.6640625" customWidth="1"/>
    <col min="8454" max="8454" width="13.109375" customWidth="1"/>
    <col min="8455" max="8455" width="27.6640625" customWidth="1"/>
    <col min="8456" max="8456" width="9.109375" customWidth="1"/>
    <col min="8706" max="8706" width="8.109375" customWidth="1"/>
    <col min="8707" max="8707" width="14.109375" customWidth="1"/>
    <col min="8708" max="8708" width="12" customWidth="1"/>
    <col min="8709" max="8709" width="15.6640625" customWidth="1"/>
    <col min="8710" max="8710" width="13.109375" customWidth="1"/>
    <col min="8711" max="8711" width="27.6640625" customWidth="1"/>
    <col min="8712" max="8712" width="9.109375" customWidth="1"/>
    <col min="8962" max="8962" width="8.109375" customWidth="1"/>
    <col min="8963" max="8963" width="14.109375" customWidth="1"/>
    <col min="8964" max="8964" width="12" customWidth="1"/>
    <col min="8965" max="8965" width="15.6640625" customWidth="1"/>
    <col min="8966" max="8966" width="13.109375" customWidth="1"/>
    <col min="8967" max="8967" width="27.6640625" customWidth="1"/>
    <col min="8968" max="8968" width="9.109375" customWidth="1"/>
    <col min="9218" max="9218" width="8.109375" customWidth="1"/>
    <col min="9219" max="9219" width="14.109375" customWidth="1"/>
    <col min="9220" max="9220" width="12" customWidth="1"/>
    <col min="9221" max="9221" width="15.6640625" customWidth="1"/>
    <col min="9222" max="9222" width="13.109375" customWidth="1"/>
    <col min="9223" max="9223" width="27.6640625" customWidth="1"/>
    <col min="9224" max="9224" width="9.109375" customWidth="1"/>
    <col min="9474" max="9474" width="8.109375" customWidth="1"/>
    <col min="9475" max="9475" width="14.109375" customWidth="1"/>
    <col min="9476" max="9476" width="12" customWidth="1"/>
    <col min="9477" max="9477" width="15.6640625" customWidth="1"/>
    <col min="9478" max="9478" width="13.109375" customWidth="1"/>
    <col min="9479" max="9479" width="27.6640625" customWidth="1"/>
    <col min="9480" max="9480" width="9.109375" customWidth="1"/>
    <col min="9730" max="9730" width="8.109375" customWidth="1"/>
    <col min="9731" max="9731" width="14.109375" customWidth="1"/>
    <col min="9732" max="9732" width="12" customWidth="1"/>
    <col min="9733" max="9733" width="15.6640625" customWidth="1"/>
    <col min="9734" max="9734" width="13.109375" customWidth="1"/>
    <col min="9735" max="9735" width="27.6640625" customWidth="1"/>
    <col min="9736" max="9736" width="9.109375" customWidth="1"/>
    <col min="9986" max="9986" width="8.109375" customWidth="1"/>
    <col min="9987" max="9987" width="14.109375" customWidth="1"/>
    <col min="9988" max="9988" width="12" customWidth="1"/>
    <col min="9989" max="9989" width="15.6640625" customWidth="1"/>
    <col min="9990" max="9990" width="13.109375" customWidth="1"/>
    <col min="9991" max="9991" width="27.6640625" customWidth="1"/>
    <col min="9992" max="9992" width="9.109375" customWidth="1"/>
    <col min="10242" max="10242" width="8.109375" customWidth="1"/>
    <col min="10243" max="10243" width="14.109375" customWidth="1"/>
    <col min="10244" max="10244" width="12" customWidth="1"/>
    <col min="10245" max="10245" width="15.6640625" customWidth="1"/>
    <col min="10246" max="10246" width="13.109375" customWidth="1"/>
    <col min="10247" max="10247" width="27.6640625" customWidth="1"/>
    <col min="10248" max="10248" width="9.109375" customWidth="1"/>
    <col min="10498" max="10498" width="8.109375" customWidth="1"/>
    <col min="10499" max="10499" width="14.109375" customWidth="1"/>
    <col min="10500" max="10500" width="12" customWidth="1"/>
    <col min="10501" max="10501" width="15.6640625" customWidth="1"/>
    <col min="10502" max="10502" width="13.109375" customWidth="1"/>
    <col min="10503" max="10503" width="27.6640625" customWidth="1"/>
    <col min="10504" max="10504" width="9.109375" customWidth="1"/>
    <col min="10754" max="10754" width="8.109375" customWidth="1"/>
    <col min="10755" max="10755" width="14.109375" customWidth="1"/>
    <col min="10756" max="10756" width="12" customWidth="1"/>
    <col min="10757" max="10757" width="15.6640625" customWidth="1"/>
    <col min="10758" max="10758" width="13.109375" customWidth="1"/>
    <col min="10759" max="10759" width="27.6640625" customWidth="1"/>
    <col min="10760" max="10760" width="9.109375" customWidth="1"/>
    <col min="11010" max="11010" width="8.109375" customWidth="1"/>
    <col min="11011" max="11011" width="14.109375" customWidth="1"/>
    <col min="11012" max="11012" width="12" customWidth="1"/>
    <col min="11013" max="11013" width="15.6640625" customWidth="1"/>
    <col min="11014" max="11014" width="13.109375" customWidth="1"/>
    <col min="11015" max="11015" width="27.6640625" customWidth="1"/>
    <col min="11016" max="11016" width="9.109375" customWidth="1"/>
    <col min="11266" max="11266" width="8.109375" customWidth="1"/>
    <col min="11267" max="11267" width="14.109375" customWidth="1"/>
    <col min="11268" max="11268" width="12" customWidth="1"/>
    <col min="11269" max="11269" width="15.6640625" customWidth="1"/>
    <col min="11270" max="11270" width="13.109375" customWidth="1"/>
    <col min="11271" max="11271" width="27.6640625" customWidth="1"/>
    <col min="11272" max="11272" width="9.109375" customWidth="1"/>
    <col min="11522" max="11522" width="8.109375" customWidth="1"/>
    <col min="11523" max="11523" width="14.109375" customWidth="1"/>
    <col min="11524" max="11524" width="12" customWidth="1"/>
    <col min="11525" max="11525" width="15.6640625" customWidth="1"/>
    <col min="11526" max="11526" width="13.109375" customWidth="1"/>
    <col min="11527" max="11527" width="27.6640625" customWidth="1"/>
    <col min="11528" max="11528" width="9.109375" customWidth="1"/>
    <col min="11778" max="11778" width="8.109375" customWidth="1"/>
    <col min="11779" max="11779" width="14.109375" customWidth="1"/>
    <col min="11780" max="11780" width="12" customWidth="1"/>
    <col min="11781" max="11781" width="15.6640625" customWidth="1"/>
    <col min="11782" max="11782" width="13.109375" customWidth="1"/>
    <col min="11783" max="11783" width="27.6640625" customWidth="1"/>
    <col min="11784" max="11784" width="9.109375" customWidth="1"/>
    <col min="12034" max="12034" width="8.109375" customWidth="1"/>
    <col min="12035" max="12035" width="14.109375" customWidth="1"/>
    <col min="12036" max="12036" width="12" customWidth="1"/>
    <col min="12037" max="12037" width="15.6640625" customWidth="1"/>
    <col min="12038" max="12038" width="13.109375" customWidth="1"/>
    <col min="12039" max="12039" width="27.6640625" customWidth="1"/>
    <col min="12040" max="12040" width="9.109375" customWidth="1"/>
    <col min="12290" max="12290" width="8.109375" customWidth="1"/>
    <col min="12291" max="12291" width="14.109375" customWidth="1"/>
    <col min="12292" max="12292" width="12" customWidth="1"/>
    <col min="12293" max="12293" width="15.6640625" customWidth="1"/>
    <col min="12294" max="12294" width="13.109375" customWidth="1"/>
    <col min="12295" max="12295" width="27.6640625" customWidth="1"/>
    <col min="12296" max="12296" width="9.109375" customWidth="1"/>
    <col min="12546" max="12546" width="8.109375" customWidth="1"/>
    <col min="12547" max="12547" width="14.109375" customWidth="1"/>
    <col min="12548" max="12548" width="12" customWidth="1"/>
    <col min="12549" max="12549" width="15.6640625" customWidth="1"/>
    <col min="12550" max="12550" width="13.109375" customWidth="1"/>
    <col min="12551" max="12551" width="27.6640625" customWidth="1"/>
    <col min="12552" max="12552" width="9.109375" customWidth="1"/>
    <col min="12802" max="12802" width="8.109375" customWidth="1"/>
    <col min="12803" max="12803" width="14.109375" customWidth="1"/>
    <col min="12804" max="12804" width="12" customWidth="1"/>
    <col min="12805" max="12805" width="15.6640625" customWidth="1"/>
    <col min="12806" max="12806" width="13.109375" customWidth="1"/>
    <col min="12807" max="12807" width="27.6640625" customWidth="1"/>
    <col min="12808" max="12808" width="9.109375" customWidth="1"/>
    <col min="13058" max="13058" width="8.109375" customWidth="1"/>
    <col min="13059" max="13059" width="14.109375" customWidth="1"/>
    <col min="13060" max="13060" width="12" customWidth="1"/>
    <col min="13061" max="13061" width="15.6640625" customWidth="1"/>
    <col min="13062" max="13062" width="13.109375" customWidth="1"/>
    <col min="13063" max="13063" width="27.6640625" customWidth="1"/>
    <col min="13064" max="13064" width="9.109375" customWidth="1"/>
    <col min="13314" max="13314" width="8.109375" customWidth="1"/>
    <col min="13315" max="13315" width="14.109375" customWidth="1"/>
    <col min="13316" max="13316" width="12" customWidth="1"/>
    <col min="13317" max="13317" width="15.6640625" customWidth="1"/>
    <col min="13318" max="13318" width="13.109375" customWidth="1"/>
    <col min="13319" max="13319" width="27.6640625" customWidth="1"/>
    <col min="13320" max="13320" width="9.109375" customWidth="1"/>
    <col min="13570" max="13570" width="8.109375" customWidth="1"/>
    <col min="13571" max="13571" width="14.109375" customWidth="1"/>
    <col min="13572" max="13572" width="12" customWidth="1"/>
    <col min="13573" max="13573" width="15.6640625" customWidth="1"/>
    <col min="13574" max="13574" width="13.109375" customWidth="1"/>
    <col min="13575" max="13575" width="27.6640625" customWidth="1"/>
    <col min="13576" max="13576" width="9.109375" customWidth="1"/>
    <col min="13826" max="13826" width="8.109375" customWidth="1"/>
    <col min="13827" max="13827" width="14.109375" customWidth="1"/>
    <col min="13828" max="13828" width="12" customWidth="1"/>
    <col min="13829" max="13829" width="15.6640625" customWidth="1"/>
    <col min="13830" max="13830" width="13.109375" customWidth="1"/>
    <col min="13831" max="13831" width="27.6640625" customWidth="1"/>
    <col min="13832" max="13832" width="9.109375" customWidth="1"/>
    <col min="14082" max="14082" width="8.109375" customWidth="1"/>
    <col min="14083" max="14083" width="14.109375" customWidth="1"/>
    <col min="14084" max="14084" width="12" customWidth="1"/>
    <col min="14085" max="14085" width="15.6640625" customWidth="1"/>
    <col min="14086" max="14086" width="13.109375" customWidth="1"/>
    <col min="14087" max="14087" width="27.6640625" customWidth="1"/>
    <col min="14088" max="14088" width="9.109375" customWidth="1"/>
    <col min="14338" max="14338" width="8.109375" customWidth="1"/>
    <col min="14339" max="14339" width="14.109375" customWidth="1"/>
    <col min="14340" max="14340" width="12" customWidth="1"/>
    <col min="14341" max="14341" width="15.6640625" customWidth="1"/>
    <col min="14342" max="14342" width="13.109375" customWidth="1"/>
    <col min="14343" max="14343" width="27.6640625" customWidth="1"/>
    <col min="14344" max="14344" width="9.109375" customWidth="1"/>
    <col min="14594" max="14594" width="8.109375" customWidth="1"/>
    <col min="14595" max="14595" width="14.109375" customWidth="1"/>
    <col min="14596" max="14596" width="12" customWidth="1"/>
    <col min="14597" max="14597" width="15.6640625" customWidth="1"/>
    <col min="14598" max="14598" width="13.109375" customWidth="1"/>
    <col min="14599" max="14599" width="27.6640625" customWidth="1"/>
    <col min="14600" max="14600" width="9.109375" customWidth="1"/>
    <col min="14850" max="14850" width="8.109375" customWidth="1"/>
    <col min="14851" max="14851" width="14.109375" customWidth="1"/>
    <col min="14852" max="14852" width="12" customWidth="1"/>
    <col min="14853" max="14853" width="15.6640625" customWidth="1"/>
    <col min="14854" max="14854" width="13.109375" customWidth="1"/>
    <col min="14855" max="14855" width="27.6640625" customWidth="1"/>
    <col min="14856" max="14856" width="9.109375" customWidth="1"/>
    <col min="15106" max="15106" width="8.109375" customWidth="1"/>
    <col min="15107" max="15107" width="14.109375" customWidth="1"/>
    <col min="15108" max="15108" width="12" customWidth="1"/>
    <col min="15109" max="15109" width="15.6640625" customWidth="1"/>
    <col min="15110" max="15110" width="13.109375" customWidth="1"/>
    <col min="15111" max="15111" width="27.6640625" customWidth="1"/>
    <col min="15112" max="15112" width="9.109375" customWidth="1"/>
    <col min="15362" max="15362" width="8.109375" customWidth="1"/>
    <col min="15363" max="15363" width="14.109375" customWidth="1"/>
    <col min="15364" max="15364" width="12" customWidth="1"/>
    <col min="15365" max="15365" width="15.6640625" customWidth="1"/>
    <col min="15366" max="15366" width="13.109375" customWidth="1"/>
    <col min="15367" max="15367" width="27.6640625" customWidth="1"/>
    <col min="15368" max="15368" width="9.109375" customWidth="1"/>
    <col min="15618" max="15618" width="8.109375" customWidth="1"/>
    <col min="15619" max="15619" width="14.109375" customWidth="1"/>
    <col min="15620" max="15620" width="12" customWidth="1"/>
    <col min="15621" max="15621" width="15.6640625" customWidth="1"/>
    <col min="15622" max="15622" width="13.109375" customWidth="1"/>
    <col min="15623" max="15623" width="27.6640625" customWidth="1"/>
    <col min="15624" max="15624" width="9.109375" customWidth="1"/>
    <col min="15874" max="15874" width="8.109375" customWidth="1"/>
    <col min="15875" max="15875" width="14.109375" customWidth="1"/>
    <col min="15876" max="15876" width="12" customWidth="1"/>
    <col min="15877" max="15877" width="15.6640625" customWidth="1"/>
    <col min="15878" max="15878" width="13.109375" customWidth="1"/>
    <col min="15879" max="15879" width="27.6640625" customWidth="1"/>
    <col min="15880" max="15880" width="9.109375" customWidth="1"/>
    <col min="16130" max="16130" width="8.109375" customWidth="1"/>
    <col min="16131" max="16131" width="14.109375" customWidth="1"/>
    <col min="16132" max="16132" width="12" customWidth="1"/>
    <col min="16133" max="16133" width="15.6640625" customWidth="1"/>
    <col min="16134" max="16134" width="13.109375" customWidth="1"/>
    <col min="16135" max="16135" width="27.6640625" customWidth="1"/>
    <col min="16136" max="16136" width="9.109375" customWidth="1"/>
  </cols>
  <sheetData>
    <row r="1" spans="1:17" ht="24.6" customHeight="1" x14ac:dyDescent="0.3">
      <c r="A1" s="40" t="s">
        <v>25</v>
      </c>
      <c r="B1" s="40"/>
      <c r="C1" s="40"/>
      <c r="D1" s="40"/>
      <c r="E1" s="40"/>
      <c r="F1" s="40"/>
      <c r="G1" s="40"/>
    </row>
    <row r="2" spans="1:17" ht="16.5" customHeight="1" x14ac:dyDescent="0.3">
      <c r="A2" s="35" t="s">
        <v>0</v>
      </c>
      <c r="B2" s="35"/>
      <c r="C2" s="35"/>
      <c r="G2" s="2"/>
      <c r="I2" s="3"/>
      <c r="J2" s="3"/>
      <c r="K2" s="3"/>
      <c r="L2" s="3"/>
      <c r="M2" s="3"/>
      <c r="N2" s="3"/>
      <c r="O2" s="3"/>
      <c r="P2" s="3"/>
      <c r="Q2" s="3"/>
    </row>
    <row r="3" spans="1:17" ht="9.75" customHeight="1" x14ac:dyDescent="0.3">
      <c r="A3" s="36" t="s">
        <v>1</v>
      </c>
      <c r="B3" s="36"/>
      <c r="C3" s="36"/>
      <c r="G3" s="2"/>
      <c r="I3" s="3"/>
      <c r="J3" s="3"/>
      <c r="K3" s="3" t="b">
        <f>IF(O7&gt;0,IF(C15&gt;0,((C13*50%)+28+N10),))</f>
        <v>0</v>
      </c>
      <c r="L3" s="9" t="b">
        <f>IF(O7&gt;0,IF(C15&gt;0,(C13*50%),))</f>
        <v>0</v>
      </c>
      <c r="M3" s="3"/>
      <c r="N3" s="3"/>
      <c r="O3" s="3"/>
      <c r="P3" s="3"/>
      <c r="Q3" s="3"/>
    </row>
    <row r="4" spans="1:17" ht="15" customHeight="1" x14ac:dyDescent="0.3">
      <c r="A4" s="37" t="s">
        <v>2</v>
      </c>
      <c r="B4" s="37"/>
      <c r="C4" s="37"/>
      <c r="D4" s="37"/>
      <c r="E4" s="37"/>
      <c r="F4" s="37"/>
      <c r="G4" s="37"/>
      <c r="I4" s="3"/>
      <c r="J4" s="3"/>
      <c r="K4" s="3"/>
      <c r="L4" s="3"/>
      <c r="M4" s="3"/>
      <c r="N4" s="3"/>
      <c r="O4" s="3"/>
      <c r="P4" s="3"/>
      <c r="Q4" s="3"/>
    </row>
    <row r="5" spans="1:17" ht="48" customHeight="1" x14ac:dyDescent="0.3">
      <c r="A5" s="38" t="s">
        <v>28</v>
      </c>
      <c r="B5" s="38"/>
      <c r="C5" s="38"/>
      <c r="D5" s="38"/>
      <c r="E5" s="38"/>
      <c r="F5" s="38"/>
      <c r="G5" s="38"/>
      <c r="I5" s="3"/>
      <c r="J5" s="3"/>
      <c r="K5" s="3"/>
      <c r="L5" s="3" t="b">
        <f>IF(O7&gt;0,(C15*0.5)/1000)</f>
        <v>0</v>
      </c>
      <c r="M5" s="3"/>
      <c r="N5" s="3"/>
      <c r="O5" s="3"/>
      <c r="P5" s="3"/>
      <c r="Q5" s="3"/>
    </row>
    <row r="6" spans="1:17" ht="15" customHeight="1" x14ac:dyDescent="0.3">
      <c r="A6" s="30" t="s">
        <v>3</v>
      </c>
      <c r="B6" s="30"/>
      <c r="C6" s="39"/>
      <c r="D6" s="39"/>
      <c r="E6" s="39"/>
      <c r="F6" s="39"/>
      <c r="G6" s="39"/>
      <c r="I6" s="3"/>
      <c r="J6" s="3"/>
      <c r="K6" s="3"/>
      <c r="L6" s="3"/>
      <c r="M6" s="3"/>
      <c r="N6" s="3"/>
      <c r="O6" s="3"/>
      <c r="P6" s="3"/>
      <c r="Q6" s="3"/>
    </row>
    <row r="7" spans="1:17" ht="15" customHeight="1" x14ac:dyDescent="0.3">
      <c r="A7" s="32" t="s">
        <v>4</v>
      </c>
      <c r="B7" s="32"/>
      <c r="C7" s="61"/>
      <c r="D7" s="61"/>
      <c r="E7" s="61"/>
      <c r="F7" s="61"/>
      <c r="G7" s="61"/>
      <c r="I7" s="3"/>
      <c r="J7" s="3"/>
      <c r="K7" s="3"/>
      <c r="L7" s="3"/>
      <c r="M7" s="3"/>
      <c r="N7" s="3"/>
      <c r="O7" s="3">
        <f>VLOOKUP(F12,K23:L42,2,FALSE)</f>
        <v>0</v>
      </c>
      <c r="P7" s="3"/>
      <c r="Q7" s="3"/>
    </row>
    <row r="8" spans="1:17" ht="22.2" customHeight="1" x14ac:dyDescent="0.3">
      <c r="A8" s="30" t="s">
        <v>5</v>
      </c>
      <c r="B8" s="30"/>
      <c r="C8" s="31"/>
      <c r="D8" s="31"/>
      <c r="E8" s="31"/>
      <c r="F8" s="31"/>
      <c r="G8" s="31"/>
      <c r="I8" s="3"/>
      <c r="J8" s="3"/>
      <c r="K8" s="3" t="s">
        <v>29</v>
      </c>
      <c r="L8" s="3"/>
      <c r="M8" s="3"/>
      <c r="N8" s="3"/>
      <c r="O8" s="3"/>
      <c r="P8" s="3"/>
      <c r="Q8" s="3"/>
    </row>
    <row r="9" spans="1:17" ht="15" customHeight="1" x14ac:dyDescent="0.3">
      <c r="A9" s="32" t="s">
        <v>6</v>
      </c>
      <c r="B9" s="32"/>
      <c r="C9" s="33"/>
      <c r="D9" s="33"/>
      <c r="E9" s="33"/>
      <c r="F9" s="33"/>
      <c r="G9" s="33"/>
      <c r="I9" s="3"/>
      <c r="J9" s="3"/>
      <c r="K9" s="3" t="s">
        <v>30</v>
      </c>
      <c r="L9" s="3"/>
      <c r="M9" s="3"/>
      <c r="N9" s="3"/>
      <c r="O9" s="3"/>
      <c r="P9" s="3"/>
      <c r="Q9" s="3"/>
    </row>
    <row r="10" spans="1:17" ht="15" customHeight="1" thickBot="1" x14ac:dyDescent="0.35">
      <c r="A10" s="29" t="s">
        <v>33</v>
      </c>
      <c r="B10" s="29"/>
      <c r="C10" s="34" t="s">
        <v>31</v>
      </c>
      <c r="D10" s="34"/>
      <c r="E10" s="16">
        <f>N10</f>
        <v>0</v>
      </c>
      <c r="F10" s="16"/>
      <c r="G10" s="16"/>
      <c r="I10" s="3"/>
      <c r="J10" s="3"/>
      <c r="K10" s="3" t="s">
        <v>31</v>
      </c>
      <c r="L10" s="3">
        <v>0</v>
      </c>
      <c r="M10" s="3"/>
      <c r="N10" s="3">
        <f>IF(C10=K10,L10, IF(C10=K11,L11, IF(C10=K12,L12)))</f>
        <v>0</v>
      </c>
      <c r="O10" s="3"/>
      <c r="P10" s="3"/>
      <c r="Q10" s="3"/>
    </row>
    <row r="11" spans="1:17" s="5" customFormat="1" ht="27.6" customHeight="1" thickBot="1" x14ac:dyDescent="0.3">
      <c r="A11" s="17" t="s">
        <v>7</v>
      </c>
      <c r="B11" s="18" t="s">
        <v>8</v>
      </c>
      <c r="C11" s="19" t="s">
        <v>9</v>
      </c>
      <c r="D11" s="66" t="s">
        <v>10</v>
      </c>
      <c r="E11" s="67"/>
      <c r="F11" s="51" t="s">
        <v>11</v>
      </c>
      <c r="G11" s="52"/>
      <c r="H11" s="4"/>
      <c r="I11" s="4" t="s">
        <v>12</v>
      </c>
      <c r="J11" s="4"/>
      <c r="K11" s="3" t="s">
        <v>32</v>
      </c>
      <c r="L11" s="3">
        <v>500</v>
      </c>
      <c r="M11" s="4"/>
      <c r="N11" s="4"/>
      <c r="O11" s="4"/>
      <c r="P11" s="4"/>
      <c r="Q11" s="4"/>
    </row>
    <row r="12" spans="1:17" ht="18" customHeight="1" x14ac:dyDescent="0.3">
      <c r="A12" s="64" t="s">
        <v>13</v>
      </c>
      <c r="B12" s="64"/>
      <c r="C12" s="65"/>
      <c r="D12" s="64"/>
      <c r="E12" s="64"/>
      <c r="F12" s="53" t="s">
        <v>48</v>
      </c>
      <c r="G12" s="54"/>
      <c r="I12" s="3"/>
      <c r="J12" s="3"/>
      <c r="K12" s="3" t="s">
        <v>34</v>
      </c>
      <c r="L12" s="3">
        <v>150</v>
      </c>
      <c r="M12" s="3"/>
      <c r="N12" s="3"/>
      <c r="O12" s="3"/>
      <c r="P12" s="3"/>
      <c r="Q12" s="3"/>
    </row>
    <row r="13" spans="1:17" s="8" customFormat="1" ht="26.25" customHeight="1" x14ac:dyDescent="0.3">
      <c r="A13" s="44" t="s">
        <v>14</v>
      </c>
      <c r="B13" s="55" t="s">
        <v>15</v>
      </c>
      <c r="C13" s="57">
        <f>C15*1/100</f>
        <v>0</v>
      </c>
      <c r="D13" s="62" t="b">
        <f>K3</f>
        <v>0</v>
      </c>
      <c r="E13" s="63"/>
      <c r="F13" s="24" t="s">
        <v>24</v>
      </c>
      <c r="G13" s="6" t="s">
        <v>16</v>
      </c>
      <c r="H13" s="7"/>
      <c r="I13" s="7"/>
      <c r="J13" s="7"/>
      <c r="K13" s="7"/>
      <c r="L13" s="7"/>
      <c r="M13" s="7"/>
      <c r="N13" s="7"/>
      <c r="O13" s="7"/>
      <c r="P13" s="7"/>
      <c r="Q13" s="7"/>
    </row>
    <row r="14" spans="1:17" s="8" customFormat="1" ht="47.4" customHeight="1" thickBot="1" x14ac:dyDescent="0.35">
      <c r="A14" s="45"/>
      <c r="B14" s="56"/>
      <c r="C14" s="58"/>
      <c r="D14" s="68" t="b">
        <f>L3</f>
        <v>0</v>
      </c>
      <c r="E14" s="69"/>
      <c r="F14" s="21" t="s">
        <v>24</v>
      </c>
      <c r="G14" s="22" t="s">
        <v>50</v>
      </c>
      <c r="H14" s="7"/>
      <c r="I14" s="7"/>
      <c r="J14" s="7"/>
      <c r="K14" s="7"/>
      <c r="L14" s="7"/>
      <c r="M14" s="7"/>
      <c r="N14" s="7"/>
      <c r="O14" s="7"/>
      <c r="P14" s="7"/>
      <c r="Q14" s="7"/>
    </row>
    <row r="15" spans="1:17" s="8" customFormat="1" ht="36" customHeight="1" thickBot="1" x14ac:dyDescent="0.35">
      <c r="A15" s="46" t="s">
        <v>18</v>
      </c>
      <c r="B15" s="47" t="s">
        <v>19</v>
      </c>
      <c r="C15" s="48">
        <v>0</v>
      </c>
      <c r="D15" s="23" t="s">
        <v>29</v>
      </c>
      <c r="E15" s="25" t="b">
        <f>L5</f>
        <v>0</v>
      </c>
      <c r="F15" s="59" t="s">
        <v>24</v>
      </c>
      <c r="G15" s="26" t="s">
        <v>17</v>
      </c>
      <c r="H15" s="7"/>
      <c r="I15" s="7"/>
      <c r="J15" s="7"/>
      <c r="K15" s="7"/>
      <c r="L15" s="7"/>
      <c r="M15" s="7"/>
      <c r="N15" s="7"/>
      <c r="O15" s="7"/>
      <c r="P15" s="7"/>
      <c r="Q15" s="7"/>
    </row>
    <row r="16" spans="1:17" s="8" customFormat="1" ht="41.4" customHeight="1" thickBot="1" x14ac:dyDescent="0.35">
      <c r="A16" s="46"/>
      <c r="B16" s="47"/>
      <c r="C16" s="49"/>
      <c r="D16" s="70" t="s">
        <v>23</v>
      </c>
      <c r="E16" s="70"/>
      <c r="F16" s="60"/>
      <c r="G16" s="27" t="s">
        <v>35</v>
      </c>
      <c r="H16" s="7"/>
      <c r="I16" s="7"/>
      <c r="J16" s="7"/>
      <c r="K16" s="20"/>
      <c r="L16" s="7"/>
      <c r="M16" s="7"/>
      <c r="N16" s="7"/>
      <c r="O16" s="7"/>
      <c r="P16" s="7"/>
      <c r="Q16" s="7"/>
    </row>
    <row r="17" spans="1:17" s="8" customFormat="1" ht="12.75" customHeight="1" x14ac:dyDescent="0.3">
      <c r="A17" s="10"/>
      <c r="B17" s="11" t="s">
        <v>20</v>
      </c>
      <c r="C17" s="11"/>
      <c r="D17" s="28">
        <f>D13+D14+E15</f>
        <v>0</v>
      </c>
      <c r="E17" s="12"/>
      <c r="F17" s="13"/>
      <c r="G17" s="14"/>
      <c r="H17" s="7"/>
      <c r="I17" s="7"/>
      <c r="J17" s="7"/>
      <c r="K17" s="7"/>
      <c r="L17" s="7"/>
      <c r="M17" s="7"/>
      <c r="N17" s="7"/>
      <c r="O17" s="7"/>
      <c r="P17" s="7"/>
      <c r="Q17" s="7"/>
    </row>
    <row r="18" spans="1:17" s="8" customFormat="1" ht="38.85" customHeight="1" x14ac:dyDescent="0.3">
      <c r="A18" s="50" t="s">
        <v>21</v>
      </c>
      <c r="B18" s="50"/>
      <c r="C18" s="50"/>
      <c r="D18" s="50"/>
      <c r="E18" s="50"/>
      <c r="F18" s="50"/>
      <c r="G18" s="50"/>
      <c r="H18" s="7"/>
      <c r="I18" s="7"/>
      <c r="J18" s="7"/>
      <c r="K18" s="7"/>
      <c r="L18" s="7"/>
      <c r="M18" s="7"/>
      <c r="N18" s="7"/>
      <c r="O18" s="7"/>
      <c r="P18" s="7"/>
      <c r="Q18" s="7"/>
    </row>
    <row r="19" spans="1:17" s="8" customFormat="1" ht="58.8" customHeight="1" x14ac:dyDescent="0.3">
      <c r="A19" s="41" t="s">
        <v>27</v>
      </c>
      <c r="B19" s="41"/>
      <c r="C19" s="41"/>
      <c r="D19" s="41"/>
      <c r="E19" s="41"/>
      <c r="F19" s="41"/>
      <c r="G19" s="41"/>
      <c r="H19" s="7"/>
      <c r="I19" s="7"/>
      <c r="J19" s="7"/>
      <c r="K19" s="7"/>
      <c r="L19" s="7"/>
      <c r="M19" s="7"/>
      <c r="N19" s="7"/>
      <c r="O19" s="7"/>
      <c r="P19" s="7"/>
      <c r="Q19" s="7"/>
    </row>
    <row r="20" spans="1:17" s="8" customFormat="1" ht="18" customHeight="1" x14ac:dyDescent="0.3">
      <c r="A20" s="42" t="s">
        <v>26</v>
      </c>
      <c r="B20" s="42"/>
      <c r="C20" s="42"/>
      <c r="D20" s="42"/>
      <c r="E20" s="42"/>
      <c r="F20" s="42"/>
      <c r="G20" s="42"/>
      <c r="H20" s="7"/>
      <c r="I20" s="7"/>
      <c r="J20" s="7"/>
      <c r="K20" s="7"/>
      <c r="L20" s="7"/>
      <c r="M20" s="7"/>
      <c r="N20" s="7"/>
      <c r="O20" s="7"/>
      <c r="P20" s="7"/>
      <c r="Q20" s="7"/>
    </row>
    <row r="21" spans="1:17" s="8" customFormat="1" ht="12.75" customHeight="1" x14ac:dyDescent="0.3">
      <c r="A21" s="2" t="s">
        <v>22</v>
      </c>
      <c r="B21" s="15">
        <f ca="1">TODAY()</f>
        <v>45926</v>
      </c>
      <c r="C21" s="2"/>
      <c r="D21" s="43"/>
      <c r="E21" s="43"/>
      <c r="F21" s="43"/>
      <c r="G21" s="1"/>
      <c r="H21" s="7"/>
      <c r="I21" s="7"/>
      <c r="J21" s="7"/>
      <c r="K21" s="7"/>
      <c r="L21" s="7"/>
      <c r="M21" s="7"/>
      <c r="N21" s="7"/>
      <c r="O21" s="7"/>
      <c r="P21" s="7"/>
      <c r="Q21" s="7"/>
    </row>
    <row r="23" spans="1:17" x14ac:dyDescent="0.3">
      <c r="K23" s="8" t="s">
        <v>48</v>
      </c>
      <c r="L23" s="7">
        <v>0</v>
      </c>
    </row>
    <row r="24" spans="1:17" x14ac:dyDescent="0.3">
      <c r="K24" t="s">
        <v>36</v>
      </c>
      <c r="L24" s="7">
        <v>1</v>
      </c>
    </row>
    <row r="25" spans="1:17" x14ac:dyDescent="0.3">
      <c r="K25" t="s">
        <v>37</v>
      </c>
      <c r="L25" s="7">
        <v>1</v>
      </c>
    </row>
    <row r="26" spans="1:17" x14ac:dyDescent="0.3">
      <c r="K26" t="s">
        <v>38</v>
      </c>
      <c r="L26" s="7">
        <v>1</v>
      </c>
    </row>
    <row r="27" spans="1:17" x14ac:dyDescent="0.3">
      <c r="K27" t="s">
        <v>39</v>
      </c>
      <c r="L27" s="7">
        <v>1</v>
      </c>
    </row>
    <row r="28" spans="1:17" x14ac:dyDescent="0.3">
      <c r="K28" t="s">
        <v>40</v>
      </c>
      <c r="L28" s="7">
        <v>1</v>
      </c>
    </row>
    <row r="29" spans="1:17" x14ac:dyDescent="0.3">
      <c r="K29" t="s">
        <v>41</v>
      </c>
      <c r="L29" s="7">
        <v>1</v>
      </c>
    </row>
    <row r="30" spans="1:17" x14ac:dyDescent="0.3">
      <c r="K30" t="s">
        <v>42</v>
      </c>
      <c r="L30" s="7">
        <v>1</v>
      </c>
    </row>
    <row r="31" spans="1:17" x14ac:dyDescent="0.3">
      <c r="K31" t="s">
        <v>49</v>
      </c>
      <c r="L31" s="7">
        <v>1</v>
      </c>
    </row>
    <row r="32" spans="1:17" x14ac:dyDescent="0.3">
      <c r="K32" t="s">
        <v>43</v>
      </c>
      <c r="L32" s="7">
        <v>1</v>
      </c>
    </row>
    <row r="33" spans="8:18" x14ac:dyDescent="0.3">
      <c r="K33" t="s">
        <v>44</v>
      </c>
      <c r="L33" s="7">
        <v>1</v>
      </c>
    </row>
    <row r="34" spans="8:18" x14ac:dyDescent="0.3">
      <c r="K34" t="s">
        <v>45</v>
      </c>
      <c r="L34" s="7">
        <v>1</v>
      </c>
    </row>
    <row r="35" spans="8:18" x14ac:dyDescent="0.3">
      <c r="K35" t="s">
        <v>52</v>
      </c>
      <c r="L35" s="7">
        <v>1</v>
      </c>
    </row>
    <row r="36" spans="8:18" x14ac:dyDescent="0.3">
      <c r="K36" t="s">
        <v>46</v>
      </c>
      <c r="L36" s="7">
        <v>1</v>
      </c>
    </row>
    <row r="37" spans="8:18" x14ac:dyDescent="0.3">
      <c r="K37" t="s">
        <v>47</v>
      </c>
      <c r="L37" s="7">
        <v>1</v>
      </c>
    </row>
    <row r="38" spans="8:18" x14ac:dyDescent="0.3">
      <c r="K38" t="s">
        <v>51</v>
      </c>
      <c r="L38" s="7">
        <v>1</v>
      </c>
    </row>
    <row r="39" spans="8:18" x14ac:dyDescent="0.3">
      <c r="L39" s="7"/>
    </row>
    <row r="40" spans="8:18" x14ac:dyDescent="0.3">
      <c r="L40" s="7"/>
    </row>
    <row r="41" spans="8:18" s="1" customFormat="1" x14ac:dyDescent="0.3">
      <c r="H41" s="3"/>
      <c r="I41"/>
      <c r="J41"/>
      <c r="K41"/>
      <c r="L41" s="7"/>
      <c r="M41"/>
      <c r="N41"/>
      <c r="O41"/>
      <c r="P41"/>
      <c r="Q41"/>
      <c r="R41"/>
    </row>
    <row r="42" spans="8:18" s="1" customFormat="1" ht="18" customHeight="1" x14ac:dyDescent="0.3">
      <c r="H42" s="3"/>
      <c r="I42"/>
      <c r="J42"/>
      <c r="K42"/>
      <c r="L42" s="7"/>
      <c r="M42"/>
      <c r="N42"/>
      <c r="O42"/>
      <c r="P42"/>
      <c r="Q42"/>
      <c r="R42"/>
    </row>
    <row r="43" spans="8:18" s="1" customFormat="1" x14ac:dyDescent="0.3">
      <c r="H43" s="3"/>
      <c r="I43"/>
      <c r="J43"/>
      <c r="K43"/>
      <c r="L43"/>
      <c r="M43"/>
      <c r="N43"/>
      <c r="O43"/>
      <c r="P43"/>
      <c r="Q43"/>
      <c r="R43"/>
    </row>
    <row r="44" spans="8:18" s="1" customFormat="1" ht="16.5" customHeight="1" x14ac:dyDescent="0.3">
      <c r="H44" s="3"/>
      <c r="I44"/>
      <c r="J44"/>
      <c r="K44"/>
      <c r="L44"/>
      <c r="M44"/>
      <c r="N44"/>
      <c r="O44"/>
      <c r="P44"/>
      <c r="Q44"/>
      <c r="R44"/>
    </row>
    <row r="45" spans="8:18" s="1" customFormat="1" ht="9.75" customHeight="1" x14ac:dyDescent="0.3">
      <c r="H45" s="3"/>
      <c r="I45"/>
      <c r="J45"/>
      <c r="K45"/>
      <c r="L45"/>
      <c r="M45"/>
      <c r="N45"/>
      <c r="O45"/>
      <c r="P45"/>
      <c r="Q45"/>
      <c r="R45"/>
    </row>
    <row r="46" spans="8:18" s="1" customFormat="1" ht="15" customHeight="1" x14ac:dyDescent="0.3">
      <c r="H46" s="3"/>
      <c r="I46"/>
      <c r="J46"/>
      <c r="K46"/>
      <c r="L46"/>
      <c r="M46"/>
      <c r="N46"/>
      <c r="O46"/>
      <c r="P46"/>
      <c r="Q46"/>
      <c r="R46"/>
    </row>
    <row r="47" spans="8:18" s="1" customFormat="1" x14ac:dyDescent="0.3">
      <c r="H47" s="3"/>
      <c r="I47"/>
      <c r="J47"/>
      <c r="K47"/>
      <c r="L47"/>
      <c r="M47"/>
      <c r="N47"/>
      <c r="O47"/>
      <c r="P47"/>
      <c r="Q47"/>
      <c r="R47"/>
    </row>
    <row r="48" spans="8:18" s="1" customFormat="1" ht="15" customHeight="1" x14ac:dyDescent="0.3">
      <c r="H48" s="3"/>
      <c r="I48"/>
      <c r="J48"/>
      <c r="K48"/>
      <c r="L48"/>
      <c r="M48"/>
      <c r="N48"/>
      <c r="O48"/>
      <c r="P48"/>
      <c r="Q48"/>
      <c r="R48"/>
    </row>
    <row r="49" spans="8:18" s="1" customFormat="1" ht="15" customHeight="1" x14ac:dyDescent="0.3">
      <c r="H49" s="3"/>
      <c r="I49"/>
      <c r="J49"/>
      <c r="K49"/>
      <c r="L49"/>
      <c r="M49"/>
      <c r="N49"/>
      <c r="O49"/>
      <c r="P49"/>
      <c r="Q49"/>
      <c r="R49"/>
    </row>
    <row r="50" spans="8:18" s="1" customFormat="1" ht="15" customHeight="1" x14ac:dyDescent="0.3">
      <c r="H50" s="3"/>
      <c r="I50"/>
      <c r="J50"/>
      <c r="K50"/>
      <c r="L50"/>
      <c r="M50"/>
      <c r="N50"/>
      <c r="O50"/>
      <c r="P50"/>
      <c r="Q50"/>
      <c r="R50"/>
    </row>
    <row r="51" spans="8:18" s="1" customFormat="1" ht="15" customHeight="1" x14ac:dyDescent="0.3">
      <c r="H51" s="3"/>
      <c r="I51"/>
      <c r="J51"/>
      <c r="K51"/>
      <c r="L51"/>
      <c r="M51"/>
      <c r="N51"/>
      <c r="O51"/>
      <c r="P51"/>
      <c r="Q51"/>
      <c r="R51"/>
    </row>
    <row r="53" spans="8:18" s="1" customFormat="1" ht="63.75" customHeight="1" x14ac:dyDescent="0.3">
      <c r="H53" s="3"/>
      <c r="I53"/>
      <c r="J53"/>
      <c r="K53"/>
      <c r="L53"/>
      <c r="M53"/>
      <c r="N53"/>
      <c r="O53"/>
      <c r="P53"/>
      <c r="Q53"/>
      <c r="R53"/>
    </row>
    <row r="54" spans="8:18" s="1" customFormat="1" ht="18" customHeight="1" x14ac:dyDescent="0.3">
      <c r="H54" s="3"/>
      <c r="I54"/>
      <c r="J54"/>
      <c r="K54"/>
      <c r="L54"/>
      <c r="M54"/>
      <c r="N54"/>
      <c r="O54"/>
      <c r="P54"/>
      <c r="Q54"/>
      <c r="R54"/>
    </row>
    <row r="55" spans="8:18" s="1" customFormat="1" ht="18" customHeight="1" x14ac:dyDescent="0.3">
      <c r="H55" s="3"/>
      <c r="I55"/>
      <c r="J55"/>
      <c r="K55"/>
      <c r="L55"/>
      <c r="M55"/>
      <c r="N55"/>
      <c r="O55"/>
      <c r="P55"/>
      <c r="Q55"/>
      <c r="R55"/>
    </row>
    <row r="56" spans="8:18" s="1" customFormat="1" ht="18" customHeight="1" x14ac:dyDescent="0.3">
      <c r="H56" s="3"/>
      <c r="I56"/>
      <c r="J56"/>
      <c r="K56"/>
      <c r="L56"/>
      <c r="M56"/>
      <c r="N56"/>
      <c r="O56"/>
      <c r="P56"/>
      <c r="Q56"/>
      <c r="R56"/>
    </row>
    <row r="57" spans="8:18" s="1" customFormat="1" ht="18" customHeight="1" x14ac:dyDescent="0.3">
      <c r="H57" s="3"/>
      <c r="I57"/>
      <c r="J57"/>
      <c r="K57"/>
      <c r="L57"/>
      <c r="M57"/>
      <c r="N57"/>
      <c r="O57"/>
      <c r="P57"/>
      <c r="Q57"/>
      <c r="R57"/>
    </row>
    <row r="58" spans="8:18" s="1" customFormat="1" ht="21.75" customHeight="1" x14ac:dyDescent="0.3">
      <c r="H58" s="3"/>
      <c r="I58"/>
      <c r="J58"/>
      <c r="K58"/>
      <c r="L58"/>
      <c r="M58"/>
      <c r="N58"/>
      <c r="O58"/>
      <c r="P58"/>
      <c r="Q58"/>
      <c r="R58"/>
    </row>
    <row r="59" spans="8:18" s="1" customFormat="1" ht="20.100000000000001" customHeight="1" x14ac:dyDescent="0.3">
      <c r="H59" s="3"/>
      <c r="I59"/>
      <c r="J59"/>
      <c r="K59"/>
      <c r="L59"/>
      <c r="M59"/>
      <c r="N59"/>
      <c r="O59"/>
      <c r="P59"/>
      <c r="Q59"/>
      <c r="R59"/>
    </row>
    <row r="60" spans="8:18" s="1" customFormat="1" ht="20.100000000000001" customHeight="1" x14ac:dyDescent="0.3">
      <c r="H60" s="3"/>
      <c r="I60"/>
      <c r="J60"/>
      <c r="K60"/>
      <c r="L60"/>
      <c r="M60"/>
      <c r="N60"/>
      <c r="O60"/>
      <c r="P60"/>
      <c r="Q60"/>
      <c r="R60"/>
    </row>
    <row r="61" spans="8:18" s="1" customFormat="1" ht="27.75" customHeight="1" x14ac:dyDescent="0.3">
      <c r="H61" s="3"/>
      <c r="I61"/>
      <c r="J61"/>
      <c r="K61"/>
      <c r="L61"/>
      <c r="M61"/>
      <c r="N61"/>
      <c r="O61"/>
      <c r="P61"/>
      <c r="Q61"/>
      <c r="R61"/>
    </row>
    <row r="62" spans="8:18" s="1" customFormat="1" ht="36" customHeight="1" x14ac:dyDescent="0.3">
      <c r="H62" s="3"/>
      <c r="I62"/>
      <c r="J62"/>
      <c r="K62"/>
      <c r="L62"/>
      <c r="M62"/>
      <c r="N62"/>
      <c r="O62"/>
      <c r="P62"/>
      <c r="Q62"/>
      <c r="R62"/>
    </row>
    <row r="63" spans="8:18" s="1" customFormat="1" ht="24" customHeight="1" x14ac:dyDescent="0.3">
      <c r="H63" s="3"/>
      <c r="I63"/>
      <c r="J63"/>
      <c r="K63"/>
      <c r="L63"/>
      <c r="M63"/>
      <c r="N63"/>
      <c r="O63"/>
      <c r="P63"/>
      <c r="Q63"/>
      <c r="R63"/>
    </row>
    <row r="65" spans="8:18" s="1" customFormat="1" ht="21.75" customHeight="1" x14ac:dyDescent="0.3">
      <c r="H65" s="3"/>
      <c r="I65"/>
      <c r="J65"/>
      <c r="K65"/>
      <c r="L65"/>
      <c r="M65"/>
      <c r="N65"/>
      <c r="O65"/>
      <c r="P65"/>
      <c r="Q65"/>
      <c r="R65"/>
    </row>
    <row r="66" spans="8:18" s="1" customFormat="1" ht="21.9" customHeight="1" x14ac:dyDescent="0.3">
      <c r="H66" s="3"/>
      <c r="I66"/>
      <c r="J66"/>
      <c r="K66"/>
      <c r="L66"/>
      <c r="M66"/>
      <c r="N66"/>
      <c r="O66"/>
      <c r="P66"/>
      <c r="Q66"/>
      <c r="R66"/>
    </row>
    <row r="67" spans="8:18" s="1" customFormat="1" ht="21.9" customHeight="1" x14ac:dyDescent="0.3">
      <c r="H67" s="3"/>
      <c r="I67"/>
      <c r="J67"/>
      <c r="K67"/>
      <c r="L67"/>
      <c r="M67"/>
      <c r="N67"/>
      <c r="O67"/>
      <c r="P67"/>
      <c r="Q67"/>
      <c r="R67"/>
    </row>
    <row r="68" spans="8:18" s="1" customFormat="1" ht="15.75" customHeight="1" x14ac:dyDescent="0.3">
      <c r="H68" s="3"/>
      <c r="I68"/>
      <c r="J68"/>
      <c r="K68"/>
      <c r="L68"/>
      <c r="M68"/>
      <c r="N68"/>
      <c r="O68"/>
      <c r="P68"/>
      <c r="Q68"/>
      <c r="R68"/>
    </row>
    <row r="69" spans="8:18" s="1" customFormat="1" ht="15.75" customHeight="1" x14ac:dyDescent="0.3">
      <c r="H69" s="3"/>
      <c r="I69"/>
      <c r="J69"/>
      <c r="K69"/>
      <c r="L69"/>
      <c r="M69"/>
      <c r="N69"/>
      <c r="O69"/>
      <c r="P69"/>
      <c r="Q69"/>
      <c r="R69"/>
    </row>
    <row r="70" spans="8:18" s="1" customFormat="1" ht="15.75" customHeight="1" x14ac:dyDescent="0.3">
      <c r="H70" s="3"/>
      <c r="I70"/>
      <c r="J70"/>
      <c r="K70"/>
      <c r="L70"/>
      <c r="M70"/>
      <c r="N70"/>
      <c r="O70"/>
      <c r="P70"/>
      <c r="Q70"/>
      <c r="R70"/>
    </row>
    <row r="71" spans="8:18" s="1" customFormat="1" ht="15.75" customHeight="1" x14ac:dyDescent="0.3">
      <c r="H71" s="3"/>
      <c r="I71"/>
      <c r="J71"/>
      <c r="K71"/>
      <c r="L71"/>
      <c r="M71"/>
      <c r="N71"/>
      <c r="O71"/>
      <c r="P71"/>
      <c r="Q71"/>
      <c r="R71"/>
    </row>
    <row r="72" spans="8:18" s="1" customFormat="1" ht="15.75" customHeight="1" x14ac:dyDescent="0.3">
      <c r="H72" s="3"/>
      <c r="I72"/>
      <c r="J72"/>
      <c r="K72"/>
      <c r="L72"/>
      <c r="M72"/>
      <c r="N72"/>
      <c r="O72"/>
      <c r="P72"/>
      <c r="Q72"/>
      <c r="R72"/>
    </row>
    <row r="74" spans="8:18" s="1" customFormat="1" ht="12.75" customHeight="1" x14ac:dyDescent="0.3">
      <c r="H74" s="3"/>
      <c r="I74"/>
      <c r="J74"/>
      <c r="K74"/>
      <c r="L74"/>
      <c r="M74"/>
      <c r="N74"/>
      <c r="O74"/>
      <c r="P74"/>
      <c r="Q74"/>
      <c r="R74"/>
    </row>
    <row r="75" spans="8:18" s="1" customFormat="1" ht="15" customHeight="1" x14ac:dyDescent="0.3">
      <c r="H75" s="3"/>
      <c r="I75"/>
      <c r="J75"/>
      <c r="K75"/>
      <c r="L75"/>
      <c r="M75"/>
      <c r="N75"/>
      <c r="O75"/>
      <c r="P75"/>
      <c r="Q75"/>
      <c r="R75"/>
    </row>
    <row r="76" spans="8:18" s="1" customFormat="1" ht="45" customHeight="1" x14ac:dyDescent="0.3">
      <c r="H76" s="3"/>
      <c r="I76"/>
      <c r="J76"/>
      <c r="K76"/>
      <c r="L76"/>
      <c r="M76"/>
      <c r="N76"/>
      <c r="O76"/>
      <c r="P76"/>
      <c r="Q76"/>
      <c r="R76"/>
    </row>
    <row r="77" spans="8:18" s="1" customFormat="1" ht="18" customHeight="1" x14ac:dyDescent="0.3">
      <c r="H77" s="3"/>
      <c r="I77"/>
      <c r="J77"/>
      <c r="K77"/>
      <c r="L77"/>
      <c r="M77"/>
      <c r="N77"/>
      <c r="O77"/>
      <c r="P77"/>
      <c r="Q77"/>
      <c r="R77"/>
    </row>
    <row r="78" spans="8:18" s="1" customFormat="1" ht="12.75" customHeight="1" x14ac:dyDescent="0.3">
      <c r="H78" s="3"/>
      <c r="I78"/>
      <c r="J78"/>
      <c r="K78"/>
      <c r="L78"/>
      <c r="M78"/>
      <c r="N78"/>
      <c r="O78"/>
      <c r="P78"/>
      <c r="Q78"/>
      <c r="R78"/>
    </row>
    <row r="79" spans="8:18" s="1" customFormat="1" ht="12.75" customHeight="1" x14ac:dyDescent="0.3">
      <c r="H79" s="3"/>
      <c r="I79"/>
      <c r="J79"/>
      <c r="K79"/>
      <c r="L79"/>
      <c r="M79"/>
      <c r="N79"/>
      <c r="O79"/>
      <c r="P79"/>
      <c r="Q79"/>
      <c r="R79"/>
    </row>
    <row r="111" spans="8:18" s="1" customFormat="1" ht="67.5" customHeight="1" x14ac:dyDescent="0.3">
      <c r="H111" s="3"/>
      <c r="I111"/>
      <c r="J111"/>
      <c r="K111"/>
      <c r="L111"/>
      <c r="M111"/>
      <c r="N111"/>
      <c r="O111"/>
      <c r="P111"/>
      <c r="Q111"/>
      <c r="R111"/>
    </row>
    <row r="112" spans="8:18" s="1" customFormat="1" ht="18" customHeight="1" x14ac:dyDescent="0.3">
      <c r="H112" s="3"/>
      <c r="I112"/>
      <c r="J112"/>
      <c r="K112"/>
      <c r="L112"/>
      <c r="M112"/>
      <c r="N112"/>
      <c r="O112"/>
      <c r="P112"/>
      <c r="Q112"/>
      <c r="R112"/>
    </row>
    <row r="113" spans="8:18" s="1" customFormat="1" ht="39" customHeight="1" x14ac:dyDescent="0.3">
      <c r="H113" s="3"/>
      <c r="I113"/>
      <c r="J113"/>
      <c r="K113"/>
      <c r="L113"/>
      <c r="M113"/>
      <c r="N113"/>
      <c r="O113"/>
      <c r="P113"/>
      <c r="Q113"/>
      <c r="R113"/>
    </row>
    <row r="115" spans="8:18" s="1" customFormat="1" ht="9.75" customHeight="1" x14ac:dyDescent="0.3">
      <c r="H115" s="3"/>
      <c r="I115"/>
      <c r="J115"/>
      <c r="K115"/>
      <c r="L115"/>
      <c r="M115"/>
      <c r="N115"/>
      <c r="O115"/>
      <c r="P115"/>
      <c r="Q115"/>
      <c r="R115"/>
    </row>
  </sheetData>
  <sheetProtection algorithmName="SHA-512" hashValue="FDnfByiLjvHht+ipPvrD8FZfUdRWOK8XT4NagppuyDweNpxUV3HzyZzx0Qor5L+m9OPoIzYdBvcU7C2tqsUBJQ==" saltValue="nts0jLJv3TsJoHoUYLT5dA==" spinCount="100000" sheet="1" objects="1" scenarios="1"/>
  <protectedRanges>
    <protectedRange sqref="C6:G9 F12 C15:D15 C10" name="Zonă1" securityDescriptor="O:WDG:WDD:(A;;CC;;;WD)"/>
  </protectedRanges>
  <mergeCells count="33">
    <mergeCell ref="D13:E13"/>
    <mergeCell ref="A12:E12"/>
    <mergeCell ref="D11:E11"/>
    <mergeCell ref="D14:E14"/>
    <mergeCell ref="D16:E16"/>
    <mergeCell ref="A1:G1"/>
    <mergeCell ref="A19:G19"/>
    <mergeCell ref="A20:G20"/>
    <mergeCell ref="D21:F21"/>
    <mergeCell ref="A13:A14"/>
    <mergeCell ref="A15:A16"/>
    <mergeCell ref="B15:B16"/>
    <mergeCell ref="C15:C16"/>
    <mergeCell ref="A18:G18"/>
    <mergeCell ref="F11:G11"/>
    <mergeCell ref="F12:G12"/>
    <mergeCell ref="B13:B14"/>
    <mergeCell ref="C13:C14"/>
    <mergeCell ref="F15:F16"/>
    <mergeCell ref="A7:B7"/>
    <mergeCell ref="C7:G7"/>
    <mergeCell ref="A2:C2"/>
    <mergeCell ref="A3:C3"/>
    <mergeCell ref="A4:G4"/>
    <mergeCell ref="A5:G5"/>
    <mergeCell ref="A6:B6"/>
    <mergeCell ref="C6:G6"/>
    <mergeCell ref="A10:B10"/>
    <mergeCell ref="A8:B8"/>
    <mergeCell ref="C8:G8"/>
    <mergeCell ref="A9:B9"/>
    <mergeCell ref="C9:G9"/>
    <mergeCell ref="C10:D10"/>
  </mergeCells>
  <dataValidations count="3">
    <dataValidation type="list" allowBlank="1" showInputMessage="1" showErrorMessage="1" sqref="D15">
      <formula1>$K$8:$K$9</formula1>
    </dataValidation>
    <dataValidation type="list" allowBlank="1" showInputMessage="1" showErrorMessage="1" sqref="C10">
      <formula1>$K$10:$K$12</formula1>
    </dataValidation>
    <dataValidation type="list" allowBlank="1" showInputMessage="1" showErrorMessage="1" sqref="F12:G12">
      <formula1>$K$23:$K$41</formula1>
    </dataValidation>
  </dataValidations>
  <hyperlinks>
    <hyperlink ref="G16" r:id="rId1"/>
  </hyperlinks>
  <pageMargins left="0.25" right="0.25"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Foaie1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Ionut Ban</dc:creator>
  <cp:lastModifiedBy>Ionut Ban</cp:lastModifiedBy>
  <dcterms:created xsi:type="dcterms:W3CDTF">2020-03-12T08:00:41Z</dcterms:created>
  <dcterms:modified xsi:type="dcterms:W3CDTF">2025-09-26T06:05:45Z</dcterms:modified>
</cp:coreProperties>
</file>