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ers\Ionut Ban\Desktop\CJ\MODEL\2025\autorizatii\"/>
    </mc:Choice>
  </mc:AlternateContent>
  <bookViews>
    <workbookView xWindow="0" yWindow="0" windowWidth="23040" windowHeight="9384"/>
  </bookViews>
  <sheets>
    <sheet name="Foaie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0" i="1" l="1"/>
  <c r="J4" i="1" s="1"/>
  <c r="K3" i="1" l="1"/>
  <c r="L5" i="1"/>
  <c r="J15" i="1"/>
  <c r="E10" i="1" s="1"/>
  <c r="E15" i="1" l="1"/>
  <c r="K2" i="1" l="1"/>
  <c r="D19" i="1"/>
  <c r="C17" i="1"/>
  <c r="K7" i="1"/>
  <c r="D17" i="1" l="1"/>
  <c r="K4" i="1"/>
  <c r="D18" i="1" s="1"/>
  <c r="B24" i="1"/>
  <c r="L6" i="1" l="1"/>
  <c r="D20" i="1" s="1"/>
</calcChain>
</file>

<file path=xl/comments1.xml><?xml version="1.0" encoding="utf-8"?>
<comments xmlns="http://schemas.openxmlformats.org/spreadsheetml/2006/main">
  <authors>
    <author/>
    <author>Ionut Ban</author>
  </authors>
  <commentList>
    <comment ref="A4" authorId="0" shapeId="0">
      <text>
        <r>
          <rPr>
            <sz val="8"/>
            <color indexed="8"/>
            <rFont val="Tahoma"/>
            <family val="2"/>
          </rPr>
          <t>CONFORM OUG 59/23.06.2005: SUMELE DATORATE SE STABILESC ÎN MONEDA NOUĂ FĂRĂ SUBDIVIZIUNI PRIN ROTUNJIRE LA LEU PENTRU FRACŢIUNI DE PESTE 50 DE BANI INCLUSIV ŞI PRIN NEGLIJAREA FRACŢIUNILOR DE PÂNĂ LA 49 DE BANI INCLUSIV</t>
        </r>
      </text>
    </comment>
    <comment ref="A5" authorId="0" shapeId="0">
      <text>
        <r>
          <rPr>
            <sz val="8"/>
            <color indexed="8"/>
            <rFont val="Tahoma"/>
            <family val="2"/>
          </rPr>
          <t>SE COMPLETEAZĂ NUMAI SPAŢIILE COLORATE ÎN GALBEN</t>
        </r>
      </text>
    </comment>
    <comment ref="D17" authorId="1" shapeId="0">
      <text>
        <r>
          <rPr>
            <sz val="9"/>
            <color indexed="81"/>
            <rFont val="Segoe UI"/>
            <family val="2"/>
          </rPr>
          <t>valoarea cuprinde taxa de formular</t>
        </r>
      </text>
    </comment>
  </commentList>
</comments>
</file>

<file path=xl/sharedStrings.xml><?xml version="1.0" encoding="utf-8"?>
<sst xmlns="http://schemas.openxmlformats.org/spreadsheetml/2006/main" count="63" uniqueCount="57">
  <si>
    <t xml:space="preserve">CONSILIUL JUDEŢEAN BIHOR </t>
  </si>
  <si>
    <t>DIRECTIA ARHITECT ŞEF</t>
  </si>
  <si>
    <t>FIŞA DE CALCUL</t>
  </si>
  <si>
    <t>BENEFICIAR:</t>
  </si>
  <si>
    <t>Adresa beneficiar:</t>
  </si>
  <si>
    <r>
      <t>lucrarea</t>
    </r>
    <r>
      <rPr>
        <i/>
        <sz val="8"/>
        <rFont val="Arial"/>
        <family val="2"/>
        <charset val="238"/>
      </rPr>
      <t>/ obiectivul</t>
    </r>
  </si>
  <si>
    <t>Adresa lucrarii:</t>
  </si>
  <si>
    <t>FAZA</t>
  </si>
  <si>
    <t>DENUMIREA TAXEI</t>
  </si>
  <si>
    <t>VALOARE  CALCULATĂ</t>
  </si>
  <si>
    <t>SUMA (LEI)</t>
  </si>
  <si>
    <t>OBSERVAŢII</t>
  </si>
  <si>
    <t>COMUNA</t>
  </si>
  <si>
    <t>AUTORIZAŢIE DE CONSTRUIRE</t>
  </si>
  <si>
    <t xml:space="preserve">Taxă Autorizaţie de Construire </t>
  </si>
  <si>
    <t>RO28TREZ07621160203XXXXX</t>
  </si>
  <si>
    <t>total</t>
  </si>
  <si>
    <t>NOTĂ:  Orice persoană care trebuie să obţină un certificat, aviz sau altă autorizaţie trebuie să plătească taxa menţionată la compartimentul de specialitate al autorităţii administraţiei publice locale înainte de a i se elibera certificatul, avizul sau autorizaţia necesară. La depunerea cererii-tip, emitentul comunică solicitantului cuantumul taxelor, calculate potrivit reglementărilor legale în vigoare, solicitantul având obligaţia de a achita taxa de îndată şi de a prezenta copia documentului de plată.  În cazul platii prin alte mijloace, în vederea emiterii actelor solicitate se va face dovada achitarii tuturor sumelor.</t>
  </si>
  <si>
    <t>DATA  :</t>
  </si>
  <si>
    <t>Beneficiar Județul Bihor                       CUI: 4244997              Trezoreria Oradea</t>
  </si>
  <si>
    <t>VOR FI COMPLETATE DOAR CÂMPURILE MARCATE CU GALBEN</t>
  </si>
  <si>
    <t>COD FISCAL JUDEȚUL BIHOR : 4244997- TREZORERIA ORADEA, INFO. TEL ECONOMIC 0259410470, DIRECTIA ARH. SEF -TEL.0259410041</t>
  </si>
  <si>
    <r>
      <t xml:space="preserve">DACA SE ACHITA CU ORDIN DE PLATA, TOATE TAXELE SE TRIMIT IN CONTURILE SPECIFICATE ÎN FIȘA DE CALCUL, BENEFICIAR JUDEȚUL BIHOR CUI: 4244997, IAR ATASAT SE VA TRIMITE COPIE DUPA ORDINUL DE PLATA ŞI PREZENTA NOTA DE CALCUL LA SERVICIUL CONTABILITATE (SE POATE SI PRIN FAX). ACESTA VA TRIMITE MAI DEPARTE LA PRIMARII SUMELE CARE LE SUNT REPARTIZATE CONFORM LEGII. </t>
    </r>
    <r>
      <rPr>
        <b/>
        <sz val="9"/>
        <color rgb="FFFF0000"/>
        <rFont val="Arial"/>
        <family val="2"/>
      </rPr>
      <t>ÎN CAZURILE ÎN CARE CALCULUL TAXEI ESTE ERONAT NE REZERVAM DREPTUL DE A COMUNICA BENEFICIARULUI DIFERENȚELE.</t>
    </r>
  </si>
  <si>
    <t>LUNGIME=</t>
  </si>
  <si>
    <t>ml</t>
  </si>
  <si>
    <t>Imprejmuire (gard)</t>
  </si>
  <si>
    <t>Tip gard</t>
  </si>
  <si>
    <t>plasa sarma, lemn</t>
  </si>
  <si>
    <t>panouri din tabla si stalpi metalici</t>
  </si>
  <si>
    <t>caramida, panouri prefabricate</t>
  </si>
  <si>
    <t>Privind taxele datorate in conformitate cu Hotărârea nr. 185/2020 a C.J.Bh.,  LEGEA Nr. 50/ 1991 Republicată privind autorizarea executării lucrărilor de construcţii, ORDIN Nr. 839/2009 pentru aprobarea Normelor metodologice de aplicare a Legii nr. 50/1991 privind autorizarea executării lucrărilor de construcţii , LEGEA Nr. 227/2015 privind Codul fiscal, la:</t>
  </si>
  <si>
    <t>Selectati tipul gardului</t>
  </si>
  <si>
    <t>Taxa de urgenta</t>
  </si>
  <si>
    <t>NU</t>
  </si>
  <si>
    <t>DA</t>
  </si>
  <si>
    <t>OAR</t>
  </si>
  <si>
    <t>UAR</t>
  </si>
  <si>
    <t>Plătește</t>
  </si>
  <si>
    <t>Aușeu</t>
  </si>
  <si>
    <t>Balc</t>
  </si>
  <si>
    <t>Borod</t>
  </si>
  <si>
    <t>Buduslău</t>
  </si>
  <si>
    <t>Bulz</t>
  </si>
  <si>
    <t>Cefa</t>
  </si>
  <si>
    <t>Criștioru de Jos</t>
  </si>
  <si>
    <t>Olcea</t>
  </si>
  <si>
    <t>Sîrbi</t>
  </si>
  <si>
    <t>Șoimi</t>
  </si>
  <si>
    <t>Tarcea</t>
  </si>
  <si>
    <t>Salonta</t>
  </si>
  <si>
    <t>Selectati UAT</t>
  </si>
  <si>
    <t>Draganesti</t>
  </si>
  <si>
    <t>RO07TREZ0765033XXX023552</t>
  </si>
  <si>
    <t>Marghita</t>
  </si>
  <si>
    <t>Propus 2025 (lei)/ml</t>
  </si>
  <si>
    <r>
      <t>Propus 2025</t>
    </r>
    <r>
      <rPr>
        <sz val="12"/>
        <rFont val="Times New Roman"/>
        <family val="1"/>
      </rPr>
      <t xml:space="preserve"> (lei)/ml</t>
    </r>
  </si>
  <si>
    <t>Tulca</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</si>
</sst>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b/>
      <sz val="8"/>
      <name val="Arial"/>
      <family val="2"/>
    </font>
    <font>
      <sz val="8"/>
      <name val="Arial"/>
      <family val="2"/>
    </font>
    <font>
      <b/>
      <i/>
      <sz val="12"/>
      <name val="Arial"/>
      <family val="2"/>
      <charset val="238"/>
    </font>
    <font>
      <sz val="9"/>
      <name val="Arial"/>
      <family val="2"/>
    </font>
    <font>
      <b/>
      <i/>
      <sz val="8"/>
      <name val="Arial"/>
      <family val="2"/>
      <charset val="238"/>
    </font>
    <font>
      <b/>
      <sz val="10"/>
      <name val="Arial"/>
      <family val="2"/>
      <charset val="238"/>
    </font>
    <font>
      <i/>
      <sz val="8"/>
      <name val="Arial"/>
      <family val="2"/>
      <charset val="238"/>
    </font>
    <font>
      <b/>
      <i/>
      <sz val="10"/>
      <name val="Arial"/>
      <family val="2"/>
      <charset val="238"/>
    </font>
    <font>
      <b/>
      <i/>
      <sz val="9"/>
      <name val="Arial"/>
      <family val="2"/>
      <charset val="238"/>
    </font>
    <font>
      <b/>
      <i/>
      <sz val="7"/>
      <name val="Arial"/>
      <family val="2"/>
      <charset val="238"/>
    </font>
    <font>
      <i/>
      <sz val="10"/>
      <name val="Arial"/>
      <family val="2"/>
      <charset val="238"/>
    </font>
    <font>
      <b/>
      <sz val="12"/>
      <name val="Arial"/>
      <family val="2"/>
      <charset val="238"/>
    </font>
    <font>
      <sz val="6"/>
      <name val="Arial"/>
      <family val="2"/>
    </font>
    <font>
      <sz val="10"/>
      <name val="Arial"/>
      <family val="2"/>
      <charset val="238"/>
    </font>
    <font>
      <b/>
      <sz val="10"/>
      <name val="Arial"/>
      <family val="2"/>
    </font>
    <font>
      <i/>
      <sz val="7"/>
      <name val="Arial"/>
      <family val="2"/>
      <charset val="238"/>
    </font>
    <font>
      <sz val="8"/>
      <color indexed="8"/>
      <name val="Tahoma"/>
      <family val="2"/>
    </font>
    <font>
      <b/>
      <sz val="9"/>
      <color rgb="FFFF0000"/>
      <name val="Arial"/>
      <family val="2"/>
    </font>
    <font>
      <sz val="10"/>
      <name val="Arial"/>
      <family val="2"/>
    </font>
    <font>
      <b/>
      <sz val="12"/>
      <color rgb="FFFF0000"/>
      <name val="Arial"/>
      <family val="2"/>
    </font>
    <font>
      <b/>
      <sz val="9"/>
      <color theme="1"/>
      <name val="Arial"/>
      <family val="2"/>
    </font>
    <font>
      <sz val="12"/>
      <name val="Times New Roman"/>
      <family val="1"/>
    </font>
    <font>
      <b/>
      <sz val="12"/>
      <name val="Times New Roman"/>
      <family val="1"/>
    </font>
    <font>
      <sz val="9"/>
      <color indexed="81"/>
      <name val="Segoe UI"/>
      <family val="2"/>
    </font>
    <font>
      <b/>
      <sz val="11"/>
      <name val="Calibri"/>
      <family val="2"/>
      <scheme val="minor"/>
    </font>
    <font>
      <sz val="11"/>
      <color theme="0"/>
      <name val="Calibri"/>
      <family val="2"/>
      <scheme val="minor"/>
    </font>
    <font>
      <b/>
      <sz val="10"/>
      <color rgb="FFFF0000"/>
      <name val="Arial"/>
      <family val="2"/>
    </font>
    <font>
      <u/>
      <sz val="11"/>
      <color theme="10"/>
      <name val="Calibri"/>
      <family val="2"/>
      <scheme val="minor"/>
    </font>
    <font>
      <b/>
      <sz val="16"/>
      <name val="Calibri"/>
      <family val="2"/>
      <scheme val="minor"/>
    </font>
  </fonts>
  <fills count="9">
    <fill>
      <patternFill patternType="none"/>
    </fill>
    <fill>
      <patternFill patternType="gray125"/>
    </fill>
    <fill>
      <patternFill patternType="solid">
        <fgColor indexed="13"/>
        <bgColor indexed="26"/>
      </patternFill>
    </fill>
    <fill>
      <patternFill patternType="solid">
        <fgColor indexed="9"/>
        <bgColor indexed="27"/>
      </patternFill>
    </fill>
    <fill>
      <patternFill patternType="solid">
        <fgColor rgb="FFFFFF00"/>
        <bgColor indexed="43"/>
      </patternFill>
    </fill>
    <fill>
      <patternFill patternType="solid">
        <fgColor rgb="FFFFFF00"/>
        <bgColor indexed="26"/>
      </patternFill>
    </fill>
    <fill>
      <patternFill patternType="solid">
        <fgColor indexed="13"/>
        <bgColor indexed="34"/>
      </patternFill>
    </fill>
    <fill>
      <patternFill patternType="solid">
        <fgColor rgb="FFFFFF00"/>
        <bgColor indexed="64"/>
      </patternFill>
    </fill>
    <fill>
      <patternFill patternType="solid">
        <fgColor rgb="FFFFC000"/>
        <bgColor indexed="64"/>
      </patternFill>
    </fill>
  </fills>
  <borders count="3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64"/>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medium">
        <color indexed="8"/>
      </left>
      <right style="thin">
        <color indexed="8"/>
      </right>
      <top/>
      <bottom/>
      <diagonal/>
    </border>
    <border>
      <left style="hair">
        <color indexed="8"/>
      </left>
      <right style="hair">
        <color indexed="8"/>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8"/>
      </left>
      <right style="medium">
        <color indexed="64"/>
      </right>
      <top/>
      <bottom style="thin">
        <color indexed="8"/>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8"/>
      </top>
      <bottom/>
      <diagonal/>
    </border>
    <border>
      <left/>
      <right style="medium">
        <color indexed="64"/>
      </right>
      <top style="thin">
        <color indexed="8"/>
      </top>
      <bottom/>
      <diagonal/>
    </border>
    <border>
      <left style="thin">
        <color indexed="64"/>
      </left>
      <right/>
      <top style="thin">
        <color indexed="8"/>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8" fillId="0" borderId="0" applyNumberFormat="0" applyFill="0" applyBorder="0" applyAlignment="0" applyProtection="0"/>
  </cellStyleXfs>
  <cellXfs count="90">
    <xf numFmtId="0" fontId="0" fillId="0" borderId="0" xfId="0"/>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xf>
    <xf numFmtId="0" fontId="11" fillId="0" borderId="0" xfId="0" applyFont="1" applyAlignment="1">
      <alignment horizontal="center" vertical="center"/>
    </xf>
    <xf numFmtId="0" fontId="11" fillId="0" borderId="0" xfId="0" applyFont="1"/>
    <xf numFmtId="0" fontId="0" fillId="0" borderId="0" xfId="0" applyFont="1" applyAlignment="1">
      <alignment horizontal="center" vertical="center"/>
    </xf>
    <xf numFmtId="0" fontId="0" fillId="0" borderId="0" xfId="0" applyFont="1"/>
    <xf numFmtId="0" fontId="14"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14" fontId="0" fillId="0" borderId="0" xfId="0" applyNumberFormat="1" applyFill="1" applyAlignment="1">
      <alignment horizontal="center" vertical="center" wrapText="1"/>
    </xf>
    <xf numFmtId="0" fontId="2" fillId="0" borderId="0" xfId="0" applyFont="1" applyFill="1" applyBorder="1" applyAlignment="1">
      <alignment horizontal="center" vertical="center" wrapText="1"/>
    </xf>
    <xf numFmtId="0" fontId="8"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4" xfId="0" applyFont="1" applyBorder="1" applyAlignment="1">
      <alignment horizontal="center" vertical="center" wrapText="1"/>
    </xf>
    <xf numFmtId="0" fontId="22" fillId="0" borderId="7" xfId="0" applyFont="1" applyBorder="1" applyAlignment="1">
      <alignment horizontal="justify" vertical="center" wrapText="1"/>
    </xf>
    <xf numFmtId="0" fontId="23" fillId="0" borderId="7" xfId="0" applyFont="1" applyBorder="1" applyAlignment="1">
      <alignment horizontal="center" vertical="center" wrapText="1"/>
    </xf>
    <xf numFmtId="0" fontId="6" fillId="6"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2" fillId="0" borderId="0" xfId="0" applyFont="1" applyBorder="1" applyAlignment="1">
      <alignment horizontal="justify" vertical="center" wrapText="1"/>
    </xf>
    <xf numFmtId="0" fontId="23" fillId="0" borderId="0" xfId="0" applyFont="1" applyBorder="1" applyAlignment="1">
      <alignment horizontal="center" vertical="center" wrapText="1"/>
    </xf>
    <xf numFmtId="0" fontId="13" fillId="0" borderId="8" xfId="0" applyFont="1" applyBorder="1" applyAlignment="1">
      <alignment horizontal="center" vertical="center" wrapText="1"/>
    </xf>
    <xf numFmtId="0" fontId="23" fillId="0" borderId="7" xfId="0" applyFont="1" applyBorder="1" applyAlignment="1">
      <alignment horizontal="center" vertical="center" wrapText="1"/>
    </xf>
    <xf numFmtId="0" fontId="22" fillId="0" borderId="7" xfId="0" applyFont="1" applyBorder="1" applyAlignment="1">
      <alignment vertical="center" wrapText="1"/>
    </xf>
    <xf numFmtId="2" fontId="6" fillId="0" borderId="15" xfId="0" applyNumberFormat="1" applyFont="1" applyBorder="1" applyAlignment="1">
      <alignment horizontal="center" vertical="center" wrapText="1"/>
    </xf>
    <xf numFmtId="0" fontId="22" fillId="0" borderId="0" xfId="0" applyFont="1" applyFill="1" applyBorder="1" applyAlignment="1">
      <alignment horizontal="justify" vertical="center" wrapText="1"/>
    </xf>
    <xf numFmtId="0" fontId="23"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3"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4" fillId="3" borderId="19" xfId="0" applyFont="1" applyFill="1" applyBorder="1" applyAlignment="1">
      <alignment horizontal="center" vertical="center" wrapText="1"/>
    </xf>
    <xf numFmtId="2" fontId="6" fillId="0" borderId="24" xfId="0" applyNumberFormat="1" applyFont="1" applyBorder="1" applyAlignment="1">
      <alignment horizontal="center" vertical="center" wrapText="1"/>
    </xf>
    <xf numFmtId="0" fontId="2" fillId="0" borderId="29" xfId="0" applyFont="1" applyBorder="1" applyAlignment="1">
      <alignment horizontal="center" vertical="center" wrapText="1"/>
    </xf>
    <xf numFmtId="0" fontId="27" fillId="0" borderId="0" xfId="0" applyFont="1" applyFill="1" applyBorder="1" applyAlignment="1">
      <alignment horizontal="center" vertical="center" wrapText="1"/>
    </xf>
    <xf numFmtId="3" fontId="25" fillId="7" borderId="33" xfId="0" applyNumberFormat="1" applyFont="1" applyFill="1" applyBorder="1" applyAlignment="1">
      <alignment horizontal="center" vertical="center" wrapText="1"/>
    </xf>
    <xf numFmtId="2" fontId="6" fillId="7" borderId="33" xfId="0" applyNumberFormat="1" applyFont="1" applyFill="1" applyBorder="1" applyAlignment="1">
      <alignment horizontal="center" vertical="center" wrapText="1"/>
    </xf>
    <xf numFmtId="0" fontId="14" fillId="0" borderId="25" xfId="0" applyFont="1" applyFill="1" applyBorder="1" applyAlignment="1">
      <alignment vertical="center" wrapText="1"/>
    </xf>
    <xf numFmtId="0" fontId="29" fillId="8" borderId="34" xfId="1" applyFont="1" applyFill="1" applyBorder="1" applyAlignment="1">
      <alignment horizontal="center" vertical="center" wrapText="1"/>
    </xf>
    <xf numFmtId="1" fontId="15" fillId="0" borderId="0" xfId="0" applyNumberFormat="1" applyFont="1" applyFill="1" applyBorder="1" applyAlignment="1">
      <alignment horizontal="center" vertical="center" wrapText="1"/>
    </xf>
    <xf numFmtId="0" fontId="22" fillId="0" borderId="13"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11"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11" xfId="0" applyFont="1" applyBorder="1" applyAlignment="1">
      <alignment horizontal="center" vertical="center" wrapText="1"/>
    </xf>
    <xf numFmtId="0" fontId="20" fillId="0" borderId="0" xfId="0" applyFont="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6" fillId="4" borderId="1" xfId="0" applyFont="1" applyFill="1" applyBorder="1" applyAlignment="1">
      <alignment horizontal="center" vertical="center" wrapText="1"/>
    </xf>
    <xf numFmtId="0" fontId="7" fillId="0" borderId="0" xfId="0" applyFont="1" applyBorder="1" applyAlignment="1">
      <alignment horizontal="center" vertical="center" wrapText="1"/>
    </xf>
    <xf numFmtId="0" fontId="2" fillId="4"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16" fillId="0" borderId="0" xfId="0" applyFont="1" applyBorder="1" applyAlignment="1">
      <alignment horizontal="lef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2" borderId="10" xfId="0" applyFont="1" applyFill="1" applyBorder="1" applyAlignment="1">
      <alignment horizontal="center" vertical="center" wrapText="1"/>
    </xf>
    <xf numFmtId="0" fontId="2" fillId="0" borderId="31" xfId="0" applyFont="1" applyBorder="1" applyAlignment="1">
      <alignment horizontal="center" vertical="center" wrapText="1"/>
    </xf>
    <xf numFmtId="4" fontId="26" fillId="0" borderId="14" xfId="0" applyNumberFormat="1" applyFont="1" applyFill="1" applyBorder="1" applyAlignment="1">
      <alignment horizontal="center" vertical="center" wrapText="1"/>
    </xf>
    <xf numFmtId="4" fontId="26" fillId="0" borderId="32" xfId="0" applyNumberFormat="1" applyFont="1" applyFill="1" applyBorder="1" applyAlignment="1">
      <alignment horizontal="center" vertical="center" wrapText="1"/>
    </xf>
    <xf numFmtId="0" fontId="8" fillId="0" borderId="12"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0" xfId="0" applyFont="1" applyBorder="1" applyAlignment="1">
      <alignment horizontal="center" vertical="center" wrapText="1"/>
    </xf>
    <xf numFmtId="0" fontId="19" fillId="0" borderId="21" xfId="0" applyFont="1" applyBorder="1" applyAlignment="1">
      <alignment horizontal="center" vertical="center" textRotation="90" wrapText="1"/>
    </xf>
    <xf numFmtId="0" fontId="19" fillId="0" borderId="22" xfId="0" applyFont="1" applyBorder="1" applyAlignment="1">
      <alignment horizontal="center" vertical="center" textRotation="90" wrapText="1"/>
    </xf>
    <xf numFmtId="0" fontId="19" fillId="0" borderId="23" xfId="0" applyFont="1" applyBorder="1" applyAlignment="1">
      <alignment horizontal="center" vertical="center" textRotation="90" wrapText="1"/>
    </xf>
    <xf numFmtId="0" fontId="23" fillId="0" borderId="30" xfId="0" applyFont="1" applyBorder="1" applyAlignment="1">
      <alignment horizontal="center" vertical="center" wrapText="1"/>
    </xf>
    <xf numFmtId="0" fontId="23" fillId="0" borderId="16"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22" fillId="7" borderId="13" xfId="0" applyFont="1" applyFill="1" applyBorder="1" applyAlignment="1">
      <alignment horizontal="center" vertical="center" wrapText="1"/>
    </xf>
    <xf numFmtId="0" fontId="22" fillId="7" borderId="14" xfId="0" applyFont="1" applyFill="1" applyBorder="1" applyAlignment="1">
      <alignment horizontal="center" vertical="center" wrapText="1"/>
    </xf>
    <xf numFmtId="0" fontId="22" fillId="7" borderId="0" xfId="0" applyFont="1" applyFill="1" applyBorder="1" applyAlignment="1">
      <alignment horizontal="center" vertical="center" wrapText="1"/>
    </xf>
    <xf numFmtId="0" fontId="22" fillId="7" borderId="28" xfId="0" applyFont="1" applyFill="1" applyBorder="1" applyAlignment="1">
      <alignment horizontal="center" vertical="center" wrapText="1"/>
    </xf>
    <xf numFmtId="0" fontId="16" fillId="0" borderId="0"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21" fillId="0" borderId="0" xfId="0" applyFont="1" applyAlignment="1">
      <alignment horizontal="center" vertical="center" wrapText="1"/>
    </xf>
    <xf numFmtId="0" fontId="4" fillId="0" borderId="22" xfId="0" applyFont="1" applyBorder="1" applyAlignment="1">
      <alignment horizontal="center" vertical="center" textRotation="90" wrapText="1"/>
    </xf>
    <xf numFmtId="0" fontId="4" fillId="0" borderId="23" xfId="0" applyFont="1" applyBorder="1" applyAlignment="1">
      <alignment horizontal="center" vertical="center" textRotation="90"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ghiseul.ro/ghiseul/public/tax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31"/>
  <sheetViews>
    <sheetView tabSelected="1" workbookViewId="0">
      <selection activeCell="C8" sqref="C8:F8"/>
    </sheetView>
  </sheetViews>
  <sheetFormatPr defaultRowHeight="14.4" x14ac:dyDescent="0.3"/>
  <cols>
    <col min="1" max="1" width="8.109375" style="1" customWidth="1"/>
    <col min="2" max="2" width="15.109375" style="1" customWidth="1"/>
    <col min="3" max="3" width="12" style="1" customWidth="1"/>
    <col min="4" max="4" width="15.6640625" style="1" customWidth="1"/>
    <col min="5" max="5" width="13.109375" style="1" customWidth="1"/>
    <col min="6" max="6" width="27.6640625" style="1" customWidth="1"/>
    <col min="7" max="7" width="9.109375" style="3" customWidth="1"/>
    <col min="8" max="8" width="34.44140625" hidden="1" customWidth="1"/>
    <col min="9" max="9" width="16.6640625" hidden="1" customWidth="1"/>
    <col min="10" max="10" width="9.21875" hidden="1" customWidth="1"/>
    <col min="11" max="11" width="12.6640625" hidden="1" customWidth="1"/>
    <col min="12" max="14" width="8.88671875" hidden="1" customWidth="1"/>
    <col min="257" max="257" width="8.109375" customWidth="1"/>
    <col min="258" max="258" width="14.109375" customWidth="1"/>
    <col min="259" max="259" width="12" customWidth="1"/>
    <col min="260" max="260" width="15.6640625" customWidth="1"/>
    <col min="261" max="261" width="13.109375" customWidth="1"/>
    <col min="262" max="262" width="27.6640625" customWidth="1"/>
    <col min="263" max="263" width="9.109375" customWidth="1"/>
    <col min="513" max="513" width="8.109375" customWidth="1"/>
    <col min="514" max="514" width="14.109375" customWidth="1"/>
    <col min="515" max="515" width="12" customWidth="1"/>
    <col min="516" max="516" width="15.6640625" customWidth="1"/>
    <col min="517" max="517" width="13.109375" customWidth="1"/>
    <col min="518" max="518" width="27.6640625" customWidth="1"/>
    <col min="519" max="519" width="9.109375" customWidth="1"/>
    <col min="769" max="769" width="8.109375" customWidth="1"/>
    <col min="770" max="770" width="14.109375" customWidth="1"/>
    <col min="771" max="771" width="12" customWidth="1"/>
    <col min="772" max="772" width="15.6640625" customWidth="1"/>
    <col min="773" max="773" width="13.109375" customWidth="1"/>
    <col min="774" max="774" width="27.6640625" customWidth="1"/>
    <col min="775" max="775" width="9.109375" customWidth="1"/>
    <col min="1025" max="1025" width="8.109375" customWidth="1"/>
    <col min="1026" max="1026" width="14.109375" customWidth="1"/>
    <col min="1027" max="1027" width="12" customWidth="1"/>
    <col min="1028" max="1028" width="15.6640625" customWidth="1"/>
    <col min="1029" max="1029" width="13.109375" customWidth="1"/>
    <col min="1030" max="1030" width="27.6640625" customWidth="1"/>
    <col min="1031" max="1031" width="9.109375" customWidth="1"/>
    <col min="1281" max="1281" width="8.109375" customWidth="1"/>
    <col min="1282" max="1282" width="14.109375" customWidth="1"/>
    <col min="1283" max="1283" width="12" customWidth="1"/>
    <col min="1284" max="1284" width="15.6640625" customWidth="1"/>
    <col min="1285" max="1285" width="13.109375" customWidth="1"/>
    <col min="1286" max="1286" width="27.6640625" customWidth="1"/>
    <col min="1287" max="1287" width="9.109375" customWidth="1"/>
    <col min="1537" max="1537" width="8.109375" customWidth="1"/>
    <col min="1538" max="1538" width="14.109375" customWidth="1"/>
    <col min="1539" max="1539" width="12" customWidth="1"/>
    <col min="1540" max="1540" width="15.6640625" customWidth="1"/>
    <col min="1541" max="1541" width="13.109375" customWidth="1"/>
    <col min="1542" max="1542" width="27.6640625" customWidth="1"/>
    <col min="1543" max="1543" width="9.109375" customWidth="1"/>
    <col min="1793" max="1793" width="8.109375" customWidth="1"/>
    <col min="1794" max="1794" width="14.109375" customWidth="1"/>
    <col min="1795" max="1795" width="12" customWidth="1"/>
    <col min="1796" max="1796" width="15.6640625" customWidth="1"/>
    <col min="1797" max="1797" width="13.109375" customWidth="1"/>
    <col min="1798" max="1798" width="27.6640625" customWidth="1"/>
    <col min="1799" max="1799" width="9.109375" customWidth="1"/>
    <col min="2049" max="2049" width="8.109375" customWidth="1"/>
    <col min="2050" max="2050" width="14.109375" customWidth="1"/>
    <col min="2051" max="2051" width="12" customWidth="1"/>
    <col min="2052" max="2052" width="15.6640625" customWidth="1"/>
    <col min="2053" max="2053" width="13.109375" customWidth="1"/>
    <col min="2054" max="2054" width="27.6640625" customWidth="1"/>
    <col min="2055" max="2055" width="9.109375" customWidth="1"/>
    <col min="2305" max="2305" width="8.109375" customWidth="1"/>
    <col min="2306" max="2306" width="14.109375" customWidth="1"/>
    <col min="2307" max="2307" width="12" customWidth="1"/>
    <col min="2308" max="2308" width="15.6640625" customWidth="1"/>
    <col min="2309" max="2309" width="13.109375" customWidth="1"/>
    <col min="2310" max="2310" width="27.6640625" customWidth="1"/>
    <col min="2311" max="2311" width="9.109375" customWidth="1"/>
    <col min="2561" max="2561" width="8.109375" customWidth="1"/>
    <col min="2562" max="2562" width="14.109375" customWidth="1"/>
    <col min="2563" max="2563" width="12" customWidth="1"/>
    <col min="2564" max="2564" width="15.6640625" customWidth="1"/>
    <col min="2565" max="2565" width="13.109375" customWidth="1"/>
    <col min="2566" max="2566" width="27.6640625" customWidth="1"/>
    <col min="2567" max="2567" width="9.109375" customWidth="1"/>
    <col min="2817" max="2817" width="8.109375" customWidth="1"/>
    <col min="2818" max="2818" width="14.109375" customWidth="1"/>
    <col min="2819" max="2819" width="12" customWidth="1"/>
    <col min="2820" max="2820" width="15.6640625" customWidth="1"/>
    <col min="2821" max="2821" width="13.109375" customWidth="1"/>
    <col min="2822" max="2822" width="27.6640625" customWidth="1"/>
    <col min="2823" max="2823" width="9.109375" customWidth="1"/>
    <col min="3073" max="3073" width="8.109375" customWidth="1"/>
    <col min="3074" max="3074" width="14.109375" customWidth="1"/>
    <col min="3075" max="3075" width="12" customWidth="1"/>
    <col min="3076" max="3076" width="15.6640625" customWidth="1"/>
    <col min="3077" max="3077" width="13.109375" customWidth="1"/>
    <col min="3078" max="3078" width="27.6640625" customWidth="1"/>
    <col min="3079" max="3079" width="9.109375" customWidth="1"/>
    <col min="3329" max="3329" width="8.109375" customWidth="1"/>
    <col min="3330" max="3330" width="14.109375" customWidth="1"/>
    <col min="3331" max="3331" width="12" customWidth="1"/>
    <col min="3332" max="3332" width="15.6640625" customWidth="1"/>
    <col min="3333" max="3333" width="13.109375" customWidth="1"/>
    <col min="3334" max="3334" width="27.6640625" customWidth="1"/>
    <col min="3335" max="3335" width="9.109375" customWidth="1"/>
    <col min="3585" max="3585" width="8.109375" customWidth="1"/>
    <col min="3586" max="3586" width="14.109375" customWidth="1"/>
    <col min="3587" max="3587" width="12" customWidth="1"/>
    <col min="3588" max="3588" width="15.6640625" customWidth="1"/>
    <col min="3589" max="3589" width="13.109375" customWidth="1"/>
    <col min="3590" max="3590" width="27.6640625" customWidth="1"/>
    <col min="3591" max="3591" width="9.109375" customWidth="1"/>
    <col min="3841" max="3841" width="8.109375" customWidth="1"/>
    <col min="3842" max="3842" width="14.109375" customWidth="1"/>
    <col min="3843" max="3843" width="12" customWidth="1"/>
    <col min="3844" max="3844" width="15.6640625" customWidth="1"/>
    <col min="3845" max="3845" width="13.109375" customWidth="1"/>
    <col min="3846" max="3846" width="27.6640625" customWidth="1"/>
    <col min="3847" max="3847" width="9.109375" customWidth="1"/>
    <col min="4097" max="4097" width="8.109375" customWidth="1"/>
    <col min="4098" max="4098" width="14.109375" customWidth="1"/>
    <col min="4099" max="4099" width="12" customWidth="1"/>
    <col min="4100" max="4100" width="15.6640625" customWidth="1"/>
    <col min="4101" max="4101" width="13.109375" customWidth="1"/>
    <col min="4102" max="4102" width="27.6640625" customWidth="1"/>
    <col min="4103" max="4103" width="9.109375" customWidth="1"/>
    <col min="4353" max="4353" width="8.109375" customWidth="1"/>
    <col min="4354" max="4354" width="14.109375" customWidth="1"/>
    <col min="4355" max="4355" width="12" customWidth="1"/>
    <col min="4356" max="4356" width="15.6640625" customWidth="1"/>
    <col min="4357" max="4357" width="13.109375" customWidth="1"/>
    <col min="4358" max="4358" width="27.6640625" customWidth="1"/>
    <col min="4359" max="4359" width="9.109375" customWidth="1"/>
    <col min="4609" max="4609" width="8.109375" customWidth="1"/>
    <col min="4610" max="4610" width="14.109375" customWidth="1"/>
    <col min="4611" max="4611" width="12" customWidth="1"/>
    <col min="4612" max="4612" width="15.6640625" customWidth="1"/>
    <col min="4613" max="4613" width="13.109375" customWidth="1"/>
    <col min="4614" max="4614" width="27.6640625" customWidth="1"/>
    <col min="4615" max="4615" width="9.109375" customWidth="1"/>
    <col min="4865" max="4865" width="8.109375" customWidth="1"/>
    <col min="4866" max="4866" width="14.109375" customWidth="1"/>
    <col min="4867" max="4867" width="12" customWidth="1"/>
    <col min="4868" max="4868" width="15.6640625" customWidth="1"/>
    <col min="4869" max="4869" width="13.109375" customWidth="1"/>
    <col min="4870" max="4870" width="27.6640625" customWidth="1"/>
    <col min="4871" max="4871" width="9.109375" customWidth="1"/>
    <col min="5121" max="5121" width="8.109375" customWidth="1"/>
    <col min="5122" max="5122" width="14.109375" customWidth="1"/>
    <col min="5123" max="5123" width="12" customWidth="1"/>
    <col min="5124" max="5124" width="15.6640625" customWidth="1"/>
    <col min="5125" max="5125" width="13.109375" customWidth="1"/>
    <col min="5126" max="5126" width="27.6640625" customWidth="1"/>
    <col min="5127" max="5127" width="9.109375" customWidth="1"/>
    <col min="5377" max="5377" width="8.109375" customWidth="1"/>
    <col min="5378" max="5378" width="14.109375" customWidth="1"/>
    <col min="5379" max="5379" width="12" customWidth="1"/>
    <col min="5380" max="5380" width="15.6640625" customWidth="1"/>
    <col min="5381" max="5381" width="13.109375" customWidth="1"/>
    <col min="5382" max="5382" width="27.6640625" customWidth="1"/>
    <col min="5383" max="5383" width="9.109375" customWidth="1"/>
    <col min="5633" max="5633" width="8.109375" customWidth="1"/>
    <col min="5634" max="5634" width="14.109375" customWidth="1"/>
    <col min="5635" max="5635" width="12" customWidth="1"/>
    <col min="5636" max="5636" width="15.6640625" customWidth="1"/>
    <col min="5637" max="5637" width="13.109375" customWidth="1"/>
    <col min="5638" max="5638" width="27.6640625" customWidth="1"/>
    <col min="5639" max="5639" width="9.109375" customWidth="1"/>
    <col min="5889" max="5889" width="8.109375" customWidth="1"/>
    <col min="5890" max="5890" width="14.109375" customWidth="1"/>
    <col min="5891" max="5891" width="12" customWidth="1"/>
    <col min="5892" max="5892" width="15.6640625" customWidth="1"/>
    <col min="5893" max="5893" width="13.109375" customWidth="1"/>
    <col min="5894" max="5894" width="27.6640625" customWidth="1"/>
    <col min="5895" max="5895" width="9.109375" customWidth="1"/>
    <col min="6145" max="6145" width="8.109375" customWidth="1"/>
    <col min="6146" max="6146" width="14.109375" customWidth="1"/>
    <col min="6147" max="6147" width="12" customWidth="1"/>
    <col min="6148" max="6148" width="15.6640625" customWidth="1"/>
    <col min="6149" max="6149" width="13.109375" customWidth="1"/>
    <col min="6150" max="6150" width="27.6640625" customWidth="1"/>
    <col min="6151" max="6151" width="9.109375" customWidth="1"/>
    <col min="6401" max="6401" width="8.109375" customWidth="1"/>
    <col min="6402" max="6402" width="14.109375" customWidth="1"/>
    <col min="6403" max="6403" width="12" customWidth="1"/>
    <col min="6404" max="6404" width="15.6640625" customWidth="1"/>
    <col min="6405" max="6405" width="13.109375" customWidth="1"/>
    <col min="6406" max="6406" width="27.6640625" customWidth="1"/>
    <col min="6407" max="6407" width="9.109375" customWidth="1"/>
    <col min="6657" max="6657" width="8.109375" customWidth="1"/>
    <col min="6658" max="6658" width="14.109375" customWidth="1"/>
    <col min="6659" max="6659" width="12" customWidth="1"/>
    <col min="6660" max="6660" width="15.6640625" customWidth="1"/>
    <col min="6661" max="6661" width="13.109375" customWidth="1"/>
    <col min="6662" max="6662" width="27.6640625" customWidth="1"/>
    <col min="6663" max="6663" width="9.109375" customWidth="1"/>
    <col min="6913" max="6913" width="8.109375" customWidth="1"/>
    <col min="6914" max="6914" width="14.109375" customWidth="1"/>
    <col min="6915" max="6915" width="12" customWidth="1"/>
    <col min="6916" max="6916" width="15.6640625" customWidth="1"/>
    <col min="6917" max="6917" width="13.109375" customWidth="1"/>
    <col min="6918" max="6918" width="27.6640625" customWidth="1"/>
    <col min="6919" max="6919" width="9.109375" customWidth="1"/>
    <col min="7169" max="7169" width="8.109375" customWidth="1"/>
    <col min="7170" max="7170" width="14.109375" customWidth="1"/>
    <col min="7171" max="7171" width="12" customWidth="1"/>
    <col min="7172" max="7172" width="15.6640625" customWidth="1"/>
    <col min="7173" max="7173" width="13.109375" customWidth="1"/>
    <col min="7174" max="7174" width="27.6640625" customWidth="1"/>
    <col min="7175" max="7175" width="9.109375" customWidth="1"/>
    <col min="7425" max="7425" width="8.109375" customWidth="1"/>
    <col min="7426" max="7426" width="14.109375" customWidth="1"/>
    <col min="7427" max="7427" width="12" customWidth="1"/>
    <col min="7428" max="7428" width="15.6640625" customWidth="1"/>
    <col min="7429" max="7429" width="13.109375" customWidth="1"/>
    <col min="7430" max="7430" width="27.6640625" customWidth="1"/>
    <col min="7431" max="7431" width="9.109375" customWidth="1"/>
    <col min="7681" max="7681" width="8.109375" customWidth="1"/>
    <col min="7682" max="7682" width="14.109375" customWidth="1"/>
    <col min="7683" max="7683" width="12" customWidth="1"/>
    <col min="7684" max="7684" width="15.6640625" customWidth="1"/>
    <col min="7685" max="7685" width="13.109375" customWidth="1"/>
    <col min="7686" max="7686" width="27.6640625" customWidth="1"/>
    <col min="7687" max="7687" width="9.109375" customWidth="1"/>
    <col min="7937" max="7937" width="8.109375" customWidth="1"/>
    <col min="7938" max="7938" width="14.109375" customWidth="1"/>
    <col min="7939" max="7939" width="12" customWidth="1"/>
    <col min="7940" max="7940" width="15.6640625" customWidth="1"/>
    <col min="7941" max="7941" width="13.109375" customWidth="1"/>
    <col min="7942" max="7942" width="27.6640625" customWidth="1"/>
    <col min="7943" max="7943" width="9.109375" customWidth="1"/>
    <col min="8193" max="8193" width="8.109375" customWidth="1"/>
    <col min="8194" max="8194" width="14.109375" customWidth="1"/>
    <col min="8195" max="8195" width="12" customWidth="1"/>
    <col min="8196" max="8196" width="15.6640625" customWidth="1"/>
    <col min="8197" max="8197" width="13.109375" customWidth="1"/>
    <col min="8198" max="8198" width="27.6640625" customWidth="1"/>
    <col min="8199" max="8199" width="9.109375" customWidth="1"/>
    <col min="8449" max="8449" width="8.109375" customWidth="1"/>
    <col min="8450" max="8450" width="14.109375" customWidth="1"/>
    <col min="8451" max="8451" width="12" customWidth="1"/>
    <col min="8452" max="8452" width="15.6640625" customWidth="1"/>
    <col min="8453" max="8453" width="13.109375" customWidth="1"/>
    <col min="8454" max="8454" width="27.6640625" customWidth="1"/>
    <col min="8455" max="8455" width="9.109375" customWidth="1"/>
    <col min="8705" max="8705" width="8.109375" customWidth="1"/>
    <col min="8706" max="8706" width="14.109375" customWidth="1"/>
    <col min="8707" max="8707" width="12" customWidth="1"/>
    <col min="8708" max="8708" width="15.6640625" customWidth="1"/>
    <col min="8709" max="8709" width="13.109375" customWidth="1"/>
    <col min="8710" max="8710" width="27.6640625" customWidth="1"/>
    <col min="8711" max="8711" width="9.109375" customWidth="1"/>
    <col min="8961" max="8961" width="8.109375" customWidth="1"/>
    <col min="8962" max="8962" width="14.109375" customWidth="1"/>
    <col min="8963" max="8963" width="12" customWidth="1"/>
    <col min="8964" max="8964" width="15.6640625" customWidth="1"/>
    <col min="8965" max="8965" width="13.109375" customWidth="1"/>
    <col min="8966" max="8966" width="27.6640625" customWidth="1"/>
    <col min="8967" max="8967" width="9.109375" customWidth="1"/>
    <col min="9217" max="9217" width="8.109375" customWidth="1"/>
    <col min="9218" max="9218" width="14.109375" customWidth="1"/>
    <col min="9219" max="9219" width="12" customWidth="1"/>
    <col min="9220" max="9220" width="15.6640625" customWidth="1"/>
    <col min="9221" max="9221" width="13.109375" customWidth="1"/>
    <col min="9222" max="9222" width="27.6640625" customWidth="1"/>
    <col min="9223" max="9223" width="9.109375" customWidth="1"/>
    <col min="9473" max="9473" width="8.109375" customWidth="1"/>
    <col min="9474" max="9474" width="14.109375" customWidth="1"/>
    <col min="9475" max="9475" width="12" customWidth="1"/>
    <col min="9476" max="9476" width="15.6640625" customWidth="1"/>
    <col min="9477" max="9477" width="13.109375" customWidth="1"/>
    <col min="9478" max="9478" width="27.6640625" customWidth="1"/>
    <col min="9479" max="9479" width="9.109375" customWidth="1"/>
    <col min="9729" max="9729" width="8.109375" customWidth="1"/>
    <col min="9730" max="9730" width="14.109375" customWidth="1"/>
    <col min="9731" max="9731" width="12" customWidth="1"/>
    <col min="9732" max="9732" width="15.6640625" customWidth="1"/>
    <col min="9733" max="9733" width="13.109375" customWidth="1"/>
    <col min="9734" max="9734" width="27.6640625" customWidth="1"/>
    <col min="9735" max="9735" width="9.109375" customWidth="1"/>
    <col min="9985" max="9985" width="8.109375" customWidth="1"/>
    <col min="9986" max="9986" width="14.109375" customWidth="1"/>
    <col min="9987" max="9987" width="12" customWidth="1"/>
    <col min="9988" max="9988" width="15.6640625" customWidth="1"/>
    <col min="9989" max="9989" width="13.109375" customWidth="1"/>
    <col min="9990" max="9990" width="27.6640625" customWidth="1"/>
    <col min="9991" max="9991" width="9.109375" customWidth="1"/>
    <col min="10241" max="10241" width="8.109375" customWidth="1"/>
    <col min="10242" max="10242" width="14.109375" customWidth="1"/>
    <col min="10243" max="10243" width="12" customWidth="1"/>
    <col min="10244" max="10244" width="15.6640625" customWidth="1"/>
    <col min="10245" max="10245" width="13.109375" customWidth="1"/>
    <col min="10246" max="10246" width="27.6640625" customWidth="1"/>
    <col min="10247" max="10247" width="9.109375" customWidth="1"/>
    <col min="10497" max="10497" width="8.109375" customWidth="1"/>
    <col min="10498" max="10498" width="14.109375" customWidth="1"/>
    <col min="10499" max="10499" width="12" customWidth="1"/>
    <col min="10500" max="10500" width="15.6640625" customWidth="1"/>
    <col min="10501" max="10501" width="13.109375" customWidth="1"/>
    <col min="10502" max="10502" width="27.6640625" customWidth="1"/>
    <col min="10503" max="10503" width="9.109375" customWidth="1"/>
    <col min="10753" max="10753" width="8.109375" customWidth="1"/>
    <col min="10754" max="10754" width="14.109375" customWidth="1"/>
    <col min="10755" max="10755" width="12" customWidth="1"/>
    <col min="10756" max="10756" width="15.6640625" customWidth="1"/>
    <col min="10757" max="10757" width="13.109375" customWidth="1"/>
    <col min="10758" max="10758" width="27.6640625" customWidth="1"/>
    <col min="10759" max="10759" width="9.109375" customWidth="1"/>
    <col min="11009" max="11009" width="8.109375" customWidth="1"/>
    <col min="11010" max="11010" width="14.109375" customWidth="1"/>
    <col min="11011" max="11011" width="12" customWidth="1"/>
    <col min="11012" max="11012" width="15.6640625" customWidth="1"/>
    <col min="11013" max="11013" width="13.109375" customWidth="1"/>
    <col min="11014" max="11014" width="27.6640625" customWidth="1"/>
    <col min="11015" max="11015" width="9.109375" customWidth="1"/>
    <col min="11265" max="11265" width="8.109375" customWidth="1"/>
    <col min="11266" max="11266" width="14.109375" customWidth="1"/>
    <col min="11267" max="11267" width="12" customWidth="1"/>
    <col min="11268" max="11268" width="15.6640625" customWidth="1"/>
    <col min="11269" max="11269" width="13.109375" customWidth="1"/>
    <col min="11270" max="11270" width="27.6640625" customWidth="1"/>
    <col min="11271" max="11271" width="9.109375" customWidth="1"/>
    <col min="11521" max="11521" width="8.109375" customWidth="1"/>
    <col min="11522" max="11522" width="14.109375" customWidth="1"/>
    <col min="11523" max="11523" width="12" customWidth="1"/>
    <col min="11524" max="11524" width="15.6640625" customWidth="1"/>
    <col min="11525" max="11525" width="13.109375" customWidth="1"/>
    <col min="11526" max="11526" width="27.6640625" customWidth="1"/>
    <col min="11527" max="11527" width="9.109375" customWidth="1"/>
    <col min="11777" max="11777" width="8.109375" customWidth="1"/>
    <col min="11778" max="11778" width="14.109375" customWidth="1"/>
    <col min="11779" max="11779" width="12" customWidth="1"/>
    <col min="11780" max="11780" width="15.6640625" customWidth="1"/>
    <col min="11781" max="11781" width="13.109375" customWidth="1"/>
    <col min="11782" max="11782" width="27.6640625" customWidth="1"/>
    <col min="11783" max="11783" width="9.109375" customWidth="1"/>
    <col min="12033" max="12033" width="8.109375" customWidth="1"/>
    <col min="12034" max="12034" width="14.109375" customWidth="1"/>
    <col min="12035" max="12035" width="12" customWidth="1"/>
    <col min="12036" max="12036" width="15.6640625" customWidth="1"/>
    <col min="12037" max="12037" width="13.109375" customWidth="1"/>
    <col min="12038" max="12038" width="27.6640625" customWidth="1"/>
    <col min="12039" max="12039" width="9.109375" customWidth="1"/>
    <col min="12289" max="12289" width="8.109375" customWidth="1"/>
    <col min="12290" max="12290" width="14.109375" customWidth="1"/>
    <col min="12291" max="12291" width="12" customWidth="1"/>
    <col min="12292" max="12292" width="15.6640625" customWidth="1"/>
    <col min="12293" max="12293" width="13.109375" customWidth="1"/>
    <col min="12294" max="12294" width="27.6640625" customWidth="1"/>
    <col min="12295" max="12295" width="9.109375" customWidth="1"/>
    <col min="12545" max="12545" width="8.109375" customWidth="1"/>
    <col min="12546" max="12546" width="14.109375" customWidth="1"/>
    <col min="12547" max="12547" width="12" customWidth="1"/>
    <col min="12548" max="12548" width="15.6640625" customWidth="1"/>
    <col min="12549" max="12549" width="13.109375" customWidth="1"/>
    <col min="12550" max="12550" width="27.6640625" customWidth="1"/>
    <col min="12551" max="12551" width="9.109375" customWidth="1"/>
    <col min="12801" max="12801" width="8.109375" customWidth="1"/>
    <col min="12802" max="12802" width="14.109375" customWidth="1"/>
    <col min="12803" max="12803" width="12" customWidth="1"/>
    <col min="12804" max="12804" width="15.6640625" customWidth="1"/>
    <col min="12805" max="12805" width="13.109375" customWidth="1"/>
    <col min="12806" max="12806" width="27.6640625" customWidth="1"/>
    <col min="12807" max="12807" width="9.109375" customWidth="1"/>
    <col min="13057" max="13057" width="8.109375" customWidth="1"/>
    <col min="13058" max="13058" width="14.109375" customWidth="1"/>
    <col min="13059" max="13059" width="12" customWidth="1"/>
    <col min="13060" max="13060" width="15.6640625" customWidth="1"/>
    <col min="13061" max="13061" width="13.109375" customWidth="1"/>
    <col min="13062" max="13062" width="27.6640625" customWidth="1"/>
    <col min="13063" max="13063" width="9.109375" customWidth="1"/>
    <col min="13313" max="13313" width="8.109375" customWidth="1"/>
    <col min="13314" max="13314" width="14.109375" customWidth="1"/>
    <col min="13315" max="13315" width="12" customWidth="1"/>
    <col min="13316" max="13316" width="15.6640625" customWidth="1"/>
    <col min="13317" max="13317" width="13.109375" customWidth="1"/>
    <col min="13318" max="13318" width="27.6640625" customWidth="1"/>
    <col min="13319" max="13319" width="9.109375" customWidth="1"/>
    <col min="13569" max="13569" width="8.109375" customWidth="1"/>
    <col min="13570" max="13570" width="14.109375" customWidth="1"/>
    <col min="13571" max="13571" width="12" customWidth="1"/>
    <col min="13572" max="13572" width="15.6640625" customWidth="1"/>
    <col min="13573" max="13573" width="13.109375" customWidth="1"/>
    <col min="13574" max="13574" width="27.6640625" customWidth="1"/>
    <col min="13575" max="13575" width="9.109375" customWidth="1"/>
    <col min="13825" max="13825" width="8.109375" customWidth="1"/>
    <col min="13826" max="13826" width="14.109375" customWidth="1"/>
    <col min="13827" max="13827" width="12" customWidth="1"/>
    <col min="13828" max="13828" width="15.6640625" customWidth="1"/>
    <col min="13829" max="13829" width="13.109375" customWidth="1"/>
    <col min="13830" max="13830" width="27.6640625" customWidth="1"/>
    <col min="13831" max="13831" width="9.109375" customWidth="1"/>
    <col min="14081" max="14081" width="8.109375" customWidth="1"/>
    <col min="14082" max="14082" width="14.109375" customWidth="1"/>
    <col min="14083" max="14083" width="12" customWidth="1"/>
    <col min="14084" max="14084" width="15.6640625" customWidth="1"/>
    <col min="14085" max="14085" width="13.109375" customWidth="1"/>
    <col min="14086" max="14086" width="27.6640625" customWidth="1"/>
    <col min="14087" max="14087" width="9.109375" customWidth="1"/>
    <col min="14337" max="14337" width="8.109375" customWidth="1"/>
    <col min="14338" max="14338" width="14.109375" customWidth="1"/>
    <col min="14339" max="14339" width="12" customWidth="1"/>
    <col min="14340" max="14340" width="15.6640625" customWidth="1"/>
    <col min="14341" max="14341" width="13.109375" customWidth="1"/>
    <col min="14342" max="14342" width="27.6640625" customWidth="1"/>
    <col min="14343" max="14343" width="9.109375" customWidth="1"/>
    <col min="14593" max="14593" width="8.109375" customWidth="1"/>
    <col min="14594" max="14594" width="14.109375" customWidth="1"/>
    <col min="14595" max="14595" width="12" customWidth="1"/>
    <col min="14596" max="14596" width="15.6640625" customWidth="1"/>
    <col min="14597" max="14597" width="13.109375" customWidth="1"/>
    <col min="14598" max="14598" width="27.6640625" customWidth="1"/>
    <col min="14599" max="14599" width="9.109375" customWidth="1"/>
    <col min="14849" max="14849" width="8.109375" customWidth="1"/>
    <col min="14850" max="14850" width="14.109375" customWidth="1"/>
    <col min="14851" max="14851" width="12" customWidth="1"/>
    <col min="14852" max="14852" width="15.6640625" customWidth="1"/>
    <col min="14853" max="14853" width="13.109375" customWidth="1"/>
    <col min="14854" max="14854" width="27.6640625" customWidth="1"/>
    <col min="14855" max="14855" width="9.109375" customWidth="1"/>
    <col min="15105" max="15105" width="8.109375" customWidth="1"/>
    <col min="15106" max="15106" width="14.109375" customWidth="1"/>
    <col min="15107" max="15107" width="12" customWidth="1"/>
    <col min="15108" max="15108" width="15.6640625" customWidth="1"/>
    <col min="15109" max="15109" width="13.109375" customWidth="1"/>
    <col min="15110" max="15110" width="27.6640625" customWidth="1"/>
    <col min="15111" max="15111" width="9.109375" customWidth="1"/>
    <col min="15361" max="15361" width="8.109375" customWidth="1"/>
    <col min="15362" max="15362" width="14.109375" customWidth="1"/>
    <col min="15363" max="15363" width="12" customWidth="1"/>
    <col min="15364" max="15364" width="15.6640625" customWidth="1"/>
    <col min="15365" max="15365" width="13.109375" customWidth="1"/>
    <col min="15366" max="15366" width="27.6640625" customWidth="1"/>
    <col min="15367" max="15367" width="9.109375" customWidth="1"/>
    <col min="15617" max="15617" width="8.109375" customWidth="1"/>
    <col min="15618" max="15618" width="14.109375" customWidth="1"/>
    <col min="15619" max="15619" width="12" customWidth="1"/>
    <col min="15620" max="15620" width="15.6640625" customWidth="1"/>
    <col min="15621" max="15621" width="13.109375" customWidth="1"/>
    <col min="15622" max="15622" width="27.6640625" customWidth="1"/>
    <col min="15623" max="15623" width="9.109375" customWidth="1"/>
    <col min="15873" max="15873" width="8.109375" customWidth="1"/>
    <col min="15874" max="15874" width="14.109375" customWidth="1"/>
    <col min="15875" max="15875" width="12" customWidth="1"/>
    <col min="15876" max="15876" width="15.6640625" customWidth="1"/>
    <col min="15877" max="15877" width="13.109375" customWidth="1"/>
    <col min="15878" max="15878" width="27.6640625" customWidth="1"/>
    <col min="15879" max="15879" width="9.109375" customWidth="1"/>
    <col min="16129" max="16129" width="8.109375" customWidth="1"/>
    <col min="16130" max="16130" width="14.109375" customWidth="1"/>
    <col min="16131" max="16131" width="12" customWidth="1"/>
    <col min="16132" max="16132" width="15.6640625" customWidth="1"/>
    <col min="16133" max="16133" width="13.109375" customWidth="1"/>
    <col min="16134" max="16134" width="27.6640625" customWidth="1"/>
    <col min="16135" max="16135" width="9.109375" customWidth="1"/>
  </cols>
  <sheetData>
    <row r="1" spans="1:16" ht="25.2" customHeight="1" x14ac:dyDescent="0.3">
      <c r="A1" s="47" t="s">
        <v>20</v>
      </c>
      <c r="B1" s="47"/>
      <c r="C1" s="47"/>
      <c r="D1" s="47"/>
      <c r="E1" s="47"/>
      <c r="F1" s="47"/>
    </row>
    <row r="2" spans="1:16" ht="16.5" customHeight="1" x14ac:dyDescent="0.3">
      <c r="A2" s="48" t="s">
        <v>0</v>
      </c>
      <c r="B2" s="48"/>
      <c r="C2" s="48"/>
      <c r="F2" s="2"/>
      <c r="H2" s="3"/>
      <c r="I2" s="3"/>
      <c r="J2" s="3"/>
      <c r="K2" s="3">
        <f>E15*C11</f>
        <v>0</v>
      </c>
      <c r="L2" s="3"/>
      <c r="M2" s="3"/>
      <c r="N2" s="3"/>
      <c r="O2" s="3"/>
      <c r="P2" s="3"/>
    </row>
    <row r="3" spans="1:16" ht="9.75" customHeight="1" x14ac:dyDescent="0.3">
      <c r="A3" s="49" t="s">
        <v>1</v>
      </c>
      <c r="B3" s="49"/>
      <c r="C3" s="49"/>
      <c r="F3" s="2"/>
      <c r="H3" s="3"/>
      <c r="I3" s="3"/>
      <c r="J3" s="3"/>
      <c r="K3" s="3" t="b">
        <f>IF(K10&gt;0,IF(C11&gt;0,(E15*C11),)*1%)</f>
        <v>0</v>
      </c>
      <c r="L3" s="3"/>
      <c r="M3" s="3"/>
      <c r="N3" s="3"/>
      <c r="O3" s="3"/>
      <c r="P3" s="3"/>
    </row>
    <row r="4" spans="1:16" ht="15" customHeight="1" x14ac:dyDescent="0.3">
      <c r="A4" s="50" t="s">
        <v>2</v>
      </c>
      <c r="B4" s="50"/>
      <c r="C4" s="50"/>
      <c r="D4" s="50"/>
      <c r="E4" s="50"/>
      <c r="F4" s="50"/>
      <c r="H4" s="3"/>
      <c r="I4" s="3"/>
      <c r="J4" s="3" t="b">
        <f>IF(K10&gt;0,IF(C11&gt;0,((C17/2)+28+J15),))</f>
        <v>0</v>
      </c>
      <c r="K4" s="3">
        <f>K3/2</f>
        <v>0</v>
      </c>
      <c r="L4" s="3"/>
      <c r="M4" s="3"/>
      <c r="N4" s="3"/>
      <c r="O4" s="3"/>
      <c r="P4" s="3"/>
    </row>
    <row r="5" spans="1:16" ht="48" customHeight="1" x14ac:dyDescent="0.3">
      <c r="A5" s="51" t="s">
        <v>30</v>
      </c>
      <c r="B5" s="51"/>
      <c r="C5" s="51"/>
      <c r="D5" s="51"/>
      <c r="E5" s="51"/>
      <c r="F5" s="51"/>
      <c r="H5" s="3"/>
      <c r="I5" s="3"/>
      <c r="J5" s="3"/>
      <c r="K5" s="3"/>
      <c r="L5" s="3" t="b">
        <f>IF(K10&gt;0,IF(C11&gt;0,IF(E15&gt;0,(K2*0.5)/1000)))</f>
        <v>0</v>
      </c>
      <c r="M5" s="3"/>
      <c r="N5" s="3"/>
      <c r="O5" s="3"/>
      <c r="P5" s="3"/>
    </row>
    <row r="6" spans="1:16" ht="15" customHeight="1" x14ac:dyDescent="0.3">
      <c r="A6" s="52" t="s">
        <v>3</v>
      </c>
      <c r="B6" s="52"/>
      <c r="C6" s="53"/>
      <c r="D6" s="53"/>
      <c r="E6" s="53"/>
      <c r="F6" s="53"/>
      <c r="H6" s="3"/>
      <c r="I6" s="3"/>
      <c r="J6" s="3"/>
      <c r="K6" s="3"/>
      <c r="L6" s="3" t="b">
        <f>IF(C19&gt;0,IF(E15&gt;0,IF(C11&gt;0,(D17+D18+D19))))</f>
        <v>0</v>
      </c>
      <c r="M6" s="3"/>
      <c r="N6" s="3"/>
      <c r="O6" s="3"/>
      <c r="P6" s="3"/>
    </row>
    <row r="7" spans="1:16" ht="15" customHeight="1" x14ac:dyDescent="0.3">
      <c r="A7" s="54" t="s">
        <v>4</v>
      </c>
      <c r="B7" s="54"/>
      <c r="C7" s="55"/>
      <c r="D7" s="55"/>
      <c r="E7" s="55"/>
      <c r="F7" s="55"/>
      <c r="H7" s="41" t="s">
        <v>25</v>
      </c>
      <c r="I7" s="44" t="s">
        <v>55</v>
      </c>
      <c r="J7" s="3"/>
      <c r="K7" s="3">
        <f>IF(C11&gt;0,IF(C11&lt;1001,IF(C11&gt;750,I18,IF(C11&gt;500,I17,IF(C11&gt;250,I13,IF(C11&gt;150,I15,(IF(C11&lt;151,I14))))))),)</f>
        <v>0</v>
      </c>
      <c r="L7" s="3"/>
      <c r="M7" s="3"/>
      <c r="N7" s="3"/>
      <c r="O7" s="3"/>
      <c r="P7" s="3"/>
    </row>
    <row r="8" spans="1:16" ht="22.2" customHeight="1" x14ac:dyDescent="0.3">
      <c r="A8" s="52" t="s">
        <v>5</v>
      </c>
      <c r="B8" s="52"/>
      <c r="C8" s="56"/>
      <c r="D8" s="56"/>
      <c r="E8" s="56"/>
      <c r="F8" s="56"/>
      <c r="H8" s="42"/>
      <c r="I8" s="45"/>
      <c r="J8" s="3"/>
      <c r="K8" s="3"/>
      <c r="L8" s="3"/>
      <c r="M8" s="3"/>
      <c r="N8" s="3"/>
      <c r="O8" s="3"/>
      <c r="P8" s="3"/>
    </row>
    <row r="9" spans="1:16" ht="15" customHeight="1" x14ac:dyDescent="0.3">
      <c r="A9" s="54" t="s">
        <v>6</v>
      </c>
      <c r="B9" s="54"/>
      <c r="C9" s="58"/>
      <c r="D9" s="58"/>
      <c r="E9" s="58"/>
      <c r="F9" s="58"/>
      <c r="H9" s="43"/>
      <c r="I9" s="46"/>
      <c r="J9" s="3"/>
      <c r="K9" s="3"/>
      <c r="L9" s="3"/>
      <c r="M9" s="3"/>
      <c r="N9" s="3"/>
      <c r="O9" s="3"/>
      <c r="P9" s="3"/>
    </row>
    <row r="10" spans="1:16" ht="15" customHeight="1" x14ac:dyDescent="0.3">
      <c r="A10" s="54" t="s">
        <v>32</v>
      </c>
      <c r="B10" s="54"/>
      <c r="C10" s="57" t="s">
        <v>33</v>
      </c>
      <c r="D10" s="57"/>
      <c r="E10" s="28">
        <f>J15</f>
        <v>0</v>
      </c>
      <c r="F10" s="11"/>
      <c r="H10" s="24" t="s">
        <v>31</v>
      </c>
      <c r="I10" s="23">
        <v>0</v>
      </c>
      <c r="J10" s="3"/>
      <c r="K10" s="3">
        <f>VLOOKUP(E13,H27:I59,2,FALSE)</f>
        <v>0</v>
      </c>
      <c r="L10" s="3"/>
      <c r="M10" s="3"/>
      <c r="N10" s="3"/>
      <c r="O10" s="3"/>
      <c r="P10" s="3"/>
    </row>
    <row r="11" spans="1:16" ht="15" customHeight="1" thickBot="1" x14ac:dyDescent="0.35">
      <c r="A11" s="59" t="s">
        <v>23</v>
      </c>
      <c r="B11" s="59"/>
      <c r="C11" s="18">
        <v>0</v>
      </c>
      <c r="D11" s="19" t="s">
        <v>24</v>
      </c>
      <c r="E11" s="11"/>
      <c r="F11" s="11"/>
      <c r="H11" s="16" t="s">
        <v>27</v>
      </c>
      <c r="I11" s="17">
        <v>73</v>
      </c>
      <c r="J11" s="3"/>
      <c r="K11" s="3"/>
      <c r="L11" s="3"/>
      <c r="M11" s="3"/>
      <c r="N11" s="3"/>
      <c r="O11" s="3"/>
      <c r="P11" s="3"/>
    </row>
    <row r="12" spans="1:16" s="5" customFormat="1" ht="27.6" customHeight="1" thickBot="1" x14ac:dyDescent="0.3">
      <c r="A12" s="12" t="s">
        <v>7</v>
      </c>
      <c r="B12" s="13" t="s">
        <v>8</v>
      </c>
      <c r="C12" s="14" t="s">
        <v>9</v>
      </c>
      <c r="D12" s="15" t="s">
        <v>10</v>
      </c>
      <c r="E12" s="62" t="s">
        <v>11</v>
      </c>
      <c r="F12" s="63"/>
      <c r="G12" s="4"/>
      <c r="H12" s="16" t="s">
        <v>28</v>
      </c>
      <c r="I12" s="17">
        <v>107</v>
      </c>
      <c r="J12" s="4"/>
      <c r="K12" s="4"/>
      <c r="L12" s="4"/>
      <c r="M12" s="4"/>
      <c r="N12" s="4"/>
      <c r="O12" s="4"/>
      <c r="P12" s="4"/>
    </row>
    <row r="13" spans="1:16" s="5" customFormat="1" ht="27.6" customHeight="1" thickBot="1" x14ac:dyDescent="0.3">
      <c r="A13" s="64" t="s">
        <v>12</v>
      </c>
      <c r="B13" s="64"/>
      <c r="C13" s="64"/>
      <c r="D13" s="64"/>
      <c r="E13" s="65" t="s">
        <v>50</v>
      </c>
      <c r="F13" s="65"/>
      <c r="G13" s="4"/>
      <c r="H13" s="16" t="s">
        <v>29</v>
      </c>
      <c r="I13" s="17">
        <v>120</v>
      </c>
      <c r="J13" s="4"/>
      <c r="K13" s="4"/>
      <c r="L13" s="4"/>
      <c r="M13" s="4"/>
      <c r="N13" s="4"/>
      <c r="O13" s="4"/>
      <c r="P13" s="4"/>
    </row>
    <row r="14" spans="1:16" s="5" customFormat="1" ht="18.600000000000001" customHeight="1" x14ac:dyDescent="0.25">
      <c r="A14" s="73" t="s">
        <v>25</v>
      </c>
      <c r="B14" s="76" t="s">
        <v>26</v>
      </c>
      <c r="C14" s="77"/>
      <c r="D14" s="77"/>
      <c r="E14" s="78" t="s">
        <v>54</v>
      </c>
      <c r="F14" s="79"/>
      <c r="G14" s="4"/>
      <c r="H14" s="20"/>
      <c r="I14" s="21"/>
      <c r="J14" s="4"/>
      <c r="K14" s="4"/>
      <c r="L14" s="4"/>
      <c r="M14" s="4"/>
      <c r="N14" s="4"/>
      <c r="O14" s="4"/>
      <c r="P14" s="4"/>
    </row>
    <row r="15" spans="1:16" s="5" customFormat="1" ht="18.600000000000001" customHeight="1" x14ac:dyDescent="0.25">
      <c r="A15" s="74"/>
      <c r="B15" s="80" t="s">
        <v>31</v>
      </c>
      <c r="C15" s="80"/>
      <c r="D15" s="81"/>
      <c r="E15" s="69" t="b">
        <f>IF(C11&gt;0,IF(B15=H10,I10,IF(B15=H11,I11,IF(B15=H12,I12,IF(B15=H13,I13)))))</f>
        <v>0</v>
      </c>
      <c r="F15" s="70"/>
      <c r="G15" s="4"/>
      <c r="H15" s="20" t="s">
        <v>33</v>
      </c>
      <c r="I15" s="21">
        <v>0</v>
      </c>
      <c r="J15" s="4">
        <f>IF(C10=H15,I15, IF(C10=H16,I16, IF(C10=H17,I17)))</f>
        <v>0</v>
      </c>
      <c r="K15" s="4"/>
      <c r="L15" s="4"/>
      <c r="M15" s="4"/>
      <c r="N15" s="4"/>
      <c r="O15" s="4"/>
      <c r="P15" s="4"/>
    </row>
    <row r="16" spans="1:16" ht="23.4" customHeight="1" thickBot="1" x14ac:dyDescent="0.35">
      <c r="A16" s="75"/>
      <c r="B16" s="82"/>
      <c r="C16" s="82"/>
      <c r="D16" s="83"/>
      <c r="E16" s="71"/>
      <c r="F16" s="72"/>
      <c r="H16" s="26" t="s">
        <v>34</v>
      </c>
      <c r="I16" s="27">
        <v>250</v>
      </c>
      <c r="J16" s="3"/>
      <c r="K16" s="3"/>
      <c r="L16" s="3"/>
      <c r="M16" s="3"/>
      <c r="N16" s="3"/>
      <c r="O16" s="3"/>
      <c r="P16" s="3"/>
    </row>
    <row r="17" spans="1:16" s="7" customFormat="1" ht="31.2" customHeight="1" x14ac:dyDescent="0.3">
      <c r="A17" s="88" t="s">
        <v>13</v>
      </c>
      <c r="B17" s="66" t="s">
        <v>14</v>
      </c>
      <c r="C17" s="67" t="b">
        <f>K3</f>
        <v>0</v>
      </c>
      <c r="D17" s="25" t="b">
        <f>IF(E15&gt;0,J4)</f>
        <v>0</v>
      </c>
      <c r="E17" s="22" t="s">
        <v>19</v>
      </c>
      <c r="F17" s="32" t="s">
        <v>15</v>
      </c>
      <c r="G17" s="6"/>
      <c r="H17" s="20" t="s">
        <v>35</v>
      </c>
      <c r="I17" s="21"/>
      <c r="J17" s="6"/>
      <c r="K17" s="6"/>
      <c r="L17" s="6"/>
      <c r="M17" s="6"/>
      <c r="N17" s="6"/>
      <c r="O17" s="6"/>
      <c r="P17" s="6"/>
    </row>
    <row r="18" spans="1:16" s="7" customFormat="1" ht="13.8" customHeight="1" thickBot="1" x14ac:dyDescent="0.35">
      <c r="A18" s="88"/>
      <c r="B18" s="66"/>
      <c r="C18" s="68"/>
      <c r="D18" s="33">
        <f>K4</f>
        <v>0</v>
      </c>
      <c r="E18" s="85" t="s">
        <v>19</v>
      </c>
      <c r="F18" s="38" t="s">
        <v>52</v>
      </c>
      <c r="G18" s="6"/>
      <c r="H18" s="20" t="s">
        <v>36</v>
      </c>
      <c r="I18" s="21"/>
      <c r="J18" s="6"/>
      <c r="K18" s="6"/>
      <c r="L18" s="6"/>
      <c r="M18" s="6"/>
      <c r="N18" s="6"/>
      <c r="O18" s="6"/>
      <c r="P18" s="6"/>
    </row>
    <row r="19" spans="1:16" s="7" customFormat="1" ht="22.8" customHeight="1" thickBot="1" x14ac:dyDescent="0.35">
      <c r="A19" s="89"/>
      <c r="B19" s="34"/>
      <c r="C19" s="36" t="s">
        <v>35</v>
      </c>
      <c r="D19" s="37" t="b">
        <f>L5</f>
        <v>0</v>
      </c>
      <c r="E19" s="86"/>
      <c r="F19" s="39" t="s">
        <v>37</v>
      </c>
      <c r="G19" s="6"/>
      <c r="H19" s="20"/>
      <c r="I19" s="30"/>
      <c r="J19" s="6"/>
      <c r="K19" s="6"/>
      <c r="L19" s="6"/>
      <c r="M19" s="6"/>
      <c r="N19" s="6"/>
      <c r="O19" s="6"/>
      <c r="P19" s="6"/>
    </row>
    <row r="20" spans="1:16" s="7" customFormat="1" ht="12.75" customHeight="1" x14ac:dyDescent="0.3">
      <c r="A20" s="8"/>
      <c r="B20" s="9" t="s">
        <v>16</v>
      </c>
      <c r="C20" s="35"/>
      <c r="D20" s="40" t="b">
        <f>L6</f>
        <v>0</v>
      </c>
      <c r="E20" s="31"/>
      <c r="F20" s="29"/>
      <c r="G20" s="6"/>
      <c r="J20" s="6"/>
      <c r="K20" s="6"/>
      <c r="L20" s="6"/>
      <c r="M20" s="6"/>
      <c r="N20" s="6"/>
      <c r="O20" s="6"/>
      <c r="P20" s="6"/>
    </row>
    <row r="21" spans="1:16" s="7" customFormat="1" ht="38.85" customHeight="1" x14ac:dyDescent="0.3">
      <c r="A21" s="61" t="s">
        <v>17</v>
      </c>
      <c r="B21" s="61"/>
      <c r="C21" s="61"/>
      <c r="D21" s="61"/>
      <c r="E21" s="61"/>
      <c r="F21" s="61"/>
      <c r="G21" s="6"/>
      <c r="J21" s="6"/>
      <c r="K21" s="6"/>
      <c r="L21" s="6"/>
      <c r="M21" s="6"/>
      <c r="N21" s="6"/>
      <c r="O21" s="6"/>
      <c r="P21" s="6"/>
    </row>
    <row r="22" spans="1:16" s="7" customFormat="1" ht="76.2" customHeight="1" x14ac:dyDescent="0.3">
      <c r="A22" s="87" t="s">
        <v>22</v>
      </c>
      <c r="B22" s="87"/>
      <c r="C22" s="87"/>
      <c r="D22" s="87"/>
      <c r="E22" s="87"/>
      <c r="F22" s="87"/>
      <c r="G22" s="6"/>
      <c r="H22" s="6"/>
      <c r="I22" s="6"/>
      <c r="J22" s="6"/>
      <c r="K22" s="6"/>
      <c r="L22" s="6"/>
      <c r="M22" s="6"/>
      <c r="N22" s="6"/>
      <c r="O22" s="6"/>
      <c r="P22" s="6"/>
    </row>
    <row r="23" spans="1:16" s="7" customFormat="1" ht="18" customHeight="1" x14ac:dyDescent="0.3">
      <c r="A23" s="84" t="s">
        <v>21</v>
      </c>
      <c r="B23" s="84"/>
      <c r="C23" s="84"/>
      <c r="D23" s="84"/>
      <c r="E23" s="84"/>
      <c r="F23" s="84"/>
      <c r="G23" s="6"/>
      <c r="H23" s="6"/>
      <c r="I23" s="6"/>
      <c r="J23" s="6"/>
      <c r="K23" s="6"/>
      <c r="L23" s="6"/>
      <c r="M23" s="6"/>
      <c r="N23" s="6"/>
      <c r="O23" s="6"/>
      <c r="P23" s="6"/>
    </row>
    <row r="24" spans="1:16" s="7" customFormat="1" ht="12.75" customHeight="1" x14ac:dyDescent="0.3">
      <c r="A24" s="2" t="s">
        <v>18</v>
      </c>
      <c r="B24" s="10">
        <f ca="1">TODAY()</f>
        <v>45926</v>
      </c>
      <c r="C24" s="2"/>
      <c r="D24" s="60"/>
      <c r="E24" s="60"/>
      <c r="F24" s="1"/>
      <c r="G24" s="6"/>
      <c r="H24" s="6"/>
      <c r="I24" s="6"/>
      <c r="J24" s="6"/>
      <c r="K24" s="6"/>
      <c r="L24" s="6"/>
      <c r="M24" s="6"/>
      <c r="N24" s="6"/>
      <c r="O24" s="6"/>
      <c r="P24" s="6"/>
    </row>
    <row r="27" spans="1:16" x14ac:dyDescent="0.3">
      <c r="H27" s="7" t="s">
        <v>50</v>
      </c>
      <c r="I27" s="6"/>
    </row>
    <row r="28" spans="1:16" x14ac:dyDescent="0.3">
      <c r="H28" t="s">
        <v>38</v>
      </c>
      <c r="I28" s="6">
        <v>1</v>
      </c>
    </row>
    <row r="29" spans="1:16" x14ac:dyDescent="0.3">
      <c r="H29" t="s">
        <v>39</v>
      </c>
      <c r="I29" s="6">
        <v>1</v>
      </c>
    </row>
    <row r="30" spans="1:16" x14ac:dyDescent="0.3">
      <c r="H30" t="s">
        <v>40</v>
      </c>
      <c r="I30" s="6">
        <v>1</v>
      </c>
    </row>
    <row r="31" spans="1:16" x14ac:dyDescent="0.3">
      <c r="H31" t="s">
        <v>41</v>
      </c>
      <c r="I31" s="6">
        <v>1</v>
      </c>
    </row>
    <row r="32" spans="1:16" x14ac:dyDescent="0.3">
      <c r="H32" t="s">
        <v>42</v>
      </c>
      <c r="I32" s="6">
        <v>1</v>
      </c>
    </row>
    <row r="33" spans="8:9" x14ac:dyDescent="0.3">
      <c r="H33" t="s">
        <v>43</v>
      </c>
      <c r="I33" s="6">
        <v>1</v>
      </c>
    </row>
    <row r="34" spans="8:9" x14ac:dyDescent="0.3">
      <c r="H34" t="s">
        <v>44</v>
      </c>
      <c r="I34" s="6">
        <v>1</v>
      </c>
    </row>
    <row r="35" spans="8:9" x14ac:dyDescent="0.3">
      <c r="H35" t="s">
        <v>51</v>
      </c>
      <c r="I35" s="6">
        <v>1</v>
      </c>
    </row>
    <row r="36" spans="8:9" x14ac:dyDescent="0.3">
      <c r="H36" t="s">
        <v>45</v>
      </c>
      <c r="I36" s="6">
        <v>1</v>
      </c>
    </row>
    <row r="37" spans="8:9" x14ac:dyDescent="0.3">
      <c r="H37" t="s">
        <v>46</v>
      </c>
      <c r="I37" s="6">
        <v>1</v>
      </c>
    </row>
    <row r="38" spans="8:9" x14ac:dyDescent="0.3">
      <c r="H38" t="s">
        <v>47</v>
      </c>
      <c r="I38" s="6">
        <v>1</v>
      </c>
    </row>
    <row r="39" spans="8:9" x14ac:dyDescent="0.3">
      <c r="H39" t="s">
        <v>48</v>
      </c>
      <c r="I39" s="6">
        <v>1</v>
      </c>
    </row>
    <row r="40" spans="8:9" x14ac:dyDescent="0.3">
      <c r="H40" t="s">
        <v>56</v>
      </c>
      <c r="I40" s="6">
        <v>1</v>
      </c>
    </row>
    <row r="41" spans="8:9" x14ac:dyDescent="0.3">
      <c r="H41" t="s">
        <v>49</v>
      </c>
      <c r="I41" s="6">
        <v>1</v>
      </c>
    </row>
    <row r="42" spans="8:9" x14ac:dyDescent="0.3">
      <c r="H42" t="s">
        <v>53</v>
      </c>
      <c r="I42" s="6">
        <v>1</v>
      </c>
    </row>
    <row r="43" spans="8:9" x14ac:dyDescent="0.3">
      <c r="I43" s="6"/>
    </row>
    <row r="44" spans="8:9" x14ac:dyDescent="0.3">
      <c r="I44" s="6"/>
    </row>
    <row r="45" spans="8:9" x14ac:dyDescent="0.3">
      <c r="I45" s="6"/>
    </row>
    <row r="46" spans="8:9" x14ac:dyDescent="0.3">
      <c r="I46" s="6"/>
    </row>
    <row r="47" spans="8:9" x14ac:dyDescent="0.3">
      <c r="I47" s="6"/>
    </row>
    <row r="48" spans="8:9" x14ac:dyDescent="0.3">
      <c r="I48" s="6"/>
    </row>
    <row r="49" spans="7:17" x14ac:dyDescent="0.3">
      <c r="I49" s="6"/>
    </row>
    <row r="50" spans="7:17" x14ac:dyDescent="0.3">
      <c r="I50" s="6"/>
    </row>
    <row r="51" spans="7:17" x14ac:dyDescent="0.3">
      <c r="I51" s="6"/>
    </row>
    <row r="52" spans="7:17" x14ac:dyDescent="0.3">
      <c r="I52" s="6"/>
    </row>
    <row r="53" spans="7:17" x14ac:dyDescent="0.3">
      <c r="I53" s="6"/>
    </row>
    <row r="54" spans="7:17" x14ac:dyDescent="0.3">
      <c r="I54" s="6"/>
    </row>
    <row r="55" spans="7:17" x14ac:dyDescent="0.3">
      <c r="I55" s="6"/>
    </row>
    <row r="56" spans="7:17" x14ac:dyDescent="0.3">
      <c r="I56" s="6"/>
    </row>
    <row r="57" spans="7:17" s="1" customFormat="1" x14ac:dyDescent="0.3">
      <c r="G57" s="3"/>
      <c r="H57"/>
      <c r="I57" s="6"/>
      <c r="J57"/>
      <c r="K57"/>
      <c r="L57"/>
      <c r="M57"/>
      <c r="N57"/>
      <c r="O57"/>
      <c r="P57"/>
      <c r="Q57"/>
    </row>
    <row r="58" spans="7:17" s="1" customFormat="1" ht="18" customHeight="1" x14ac:dyDescent="0.3">
      <c r="G58" s="3"/>
      <c r="H58"/>
      <c r="I58" s="6"/>
      <c r="J58"/>
      <c r="K58"/>
      <c r="L58"/>
      <c r="M58"/>
      <c r="N58"/>
      <c r="O58"/>
      <c r="P58"/>
      <c r="Q58"/>
    </row>
    <row r="59" spans="7:17" s="1" customFormat="1" x14ac:dyDescent="0.3">
      <c r="G59" s="3"/>
      <c r="H59"/>
      <c r="I59" s="6"/>
      <c r="J59"/>
      <c r="K59"/>
      <c r="L59"/>
      <c r="M59"/>
      <c r="N59"/>
      <c r="O59"/>
      <c r="P59"/>
      <c r="Q59"/>
    </row>
    <row r="60" spans="7:17" s="1" customFormat="1" ht="16.5" customHeight="1" x14ac:dyDescent="0.3">
      <c r="G60" s="3"/>
      <c r="H60"/>
      <c r="I60"/>
      <c r="J60"/>
      <c r="K60"/>
      <c r="L60"/>
      <c r="M60"/>
      <c r="N60"/>
      <c r="O60"/>
      <c r="P60"/>
      <c r="Q60"/>
    </row>
    <row r="61" spans="7:17" s="1" customFormat="1" ht="9.75" customHeight="1" x14ac:dyDescent="0.3">
      <c r="G61" s="3"/>
      <c r="H61"/>
      <c r="I61"/>
      <c r="J61"/>
      <c r="K61"/>
      <c r="L61"/>
      <c r="M61"/>
      <c r="N61"/>
      <c r="O61"/>
      <c r="P61"/>
      <c r="Q61"/>
    </row>
    <row r="62" spans="7:17" s="1" customFormat="1" ht="15" customHeight="1" x14ac:dyDescent="0.3">
      <c r="G62" s="3"/>
      <c r="H62"/>
      <c r="I62"/>
      <c r="J62"/>
      <c r="K62"/>
      <c r="L62"/>
      <c r="M62"/>
      <c r="N62"/>
      <c r="O62"/>
      <c r="P62"/>
      <c r="Q62"/>
    </row>
    <row r="63" spans="7:17" s="1" customFormat="1" ht="27" customHeight="1" x14ac:dyDescent="0.3">
      <c r="G63" s="3"/>
      <c r="H63"/>
      <c r="I63"/>
      <c r="J63"/>
      <c r="K63"/>
      <c r="L63"/>
      <c r="M63"/>
      <c r="N63"/>
      <c r="O63"/>
      <c r="P63"/>
      <c r="Q63"/>
    </row>
    <row r="64" spans="7:17" s="1" customFormat="1" ht="15" customHeight="1" x14ac:dyDescent="0.3">
      <c r="G64" s="3"/>
      <c r="H64"/>
      <c r="I64"/>
      <c r="J64"/>
      <c r="K64"/>
      <c r="L64"/>
      <c r="M64"/>
      <c r="N64"/>
      <c r="O64"/>
      <c r="P64"/>
      <c r="Q64"/>
    </row>
    <row r="65" spans="7:17" s="1" customFormat="1" ht="15" customHeight="1" x14ac:dyDescent="0.3">
      <c r="G65" s="3"/>
      <c r="H65"/>
      <c r="I65"/>
      <c r="J65"/>
      <c r="K65"/>
      <c r="L65"/>
      <c r="M65"/>
      <c r="N65"/>
      <c r="O65"/>
      <c r="P65"/>
      <c r="Q65"/>
    </row>
    <row r="66" spans="7:17" s="1" customFormat="1" ht="15" customHeight="1" x14ac:dyDescent="0.3">
      <c r="G66" s="3"/>
      <c r="H66"/>
      <c r="I66"/>
      <c r="J66"/>
      <c r="K66"/>
      <c r="L66"/>
      <c r="M66"/>
      <c r="N66"/>
      <c r="O66"/>
      <c r="P66"/>
      <c r="Q66"/>
    </row>
    <row r="67" spans="7:17" s="1" customFormat="1" ht="15" customHeight="1" x14ac:dyDescent="0.3">
      <c r="G67" s="3"/>
      <c r="H67"/>
      <c r="I67"/>
      <c r="J67"/>
      <c r="K67"/>
      <c r="L67"/>
      <c r="M67"/>
      <c r="N67"/>
      <c r="O67"/>
      <c r="P67"/>
      <c r="Q67"/>
    </row>
    <row r="69" spans="7:17" s="1" customFormat="1" ht="63.75" customHeight="1" x14ac:dyDescent="0.3">
      <c r="G69" s="3"/>
      <c r="H69"/>
      <c r="I69"/>
      <c r="J69"/>
      <c r="K69"/>
      <c r="L69"/>
      <c r="M69"/>
      <c r="N69"/>
      <c r="O69"/>
      <c r="P69"/>
      <c r="Q69"/>
    </row>
    <row r="70" spans="7:17" s="1" customFormat="1" ht="18" customHeight="1" x14ac:dyDescent="0.3">
      <c r="G70" s="3"/>
      <c r="H70"/>
      <c r="I70"/>
      <c r="J70"/>
      <c r="K70"/>
      <c r="L70"/>
      <c r="M70"/>
      <c r="N70"/>
      <c r="O70"/>
      <c r="P70"/>
      <c r="Q70"/>
    </row>
    <row r="71" spans="7:17" s="1" customFormat="1" ht="18" customHeight="1" x14ac:dyDescent="0.3">
      <c r="G71" s="3"/>
      <c r="H71"/>
      <c r="I71"/>
      <c r="J71"/>
      <c r="K71"/>
      <c r="L71"/>
      <c r="M71"/>
      <c r="N71"/>
      <c r="O71"/>
      <c r="P71"/>
      <c r="Q71"/>
    </row>
    <row r="72" spans="7:17" s="1" customFormat="1" ht="18" customHeight="1" x14ac:dyDescent="0.3">
      <c r="G72" s="3"/>
      <c r="H72"/>
      <c r="I72"/>
      <c r="J72"/>
      <c r="K72"/>
      <c r="L72"/>
      <c r="M72"/>
      <c r="N72"/>
      <c r="O72"/>
      <c r="P72"/>
      <c r="Q72"/>
    </row>
    <row r="73" spans="7:17" s="1" customFormat="1" ht="18" customHeight="1" x14ac:dyDescent="0.3">
      <c r="G73" s="3"/>
      <c r="H73"/>
      <c r="I73"/>
      <c r="J73"/>
      <c r="K73"/>
      <c r="L73"/>
      <c r="M73"/>
      <c r="N73"/>
      <c r="O73"/>
      <c r="P73"/>
      <c r="Q73"/>
    </row>
    <row r="74" spans="7:17" s="1" customFormat="1" ht="21.75" customHeight="1" x14ac:dyDescent="0.3">
      <c r="G74" s="3"/>
      <c r="H74"/>
      <c r="I74"/>
      <c r="J74"/>
      <c r="K74"/>
      <c r="L74"/>
      <c r="M74"/>
      <c r="N74"/>
      <c r="O74"/>
      <c r="P74"/>
      <c r="Q74"/>
    </row>
    <row r="75" spans="7:17" s="1" customFormat="1" ht="20.100000000000001" customHeight="1" x14ac:dyDescent="0.3">
      <c r="G75" s="3"/>
      <c r="H75"/>
      <c r="I75"/>
      <c r="J75"/>
      <c r="K75"/>
      <c r="L75"/>
      <c r="M75"/>
      <c r="N75"/>
      <c r="O75"/>
      <c r="P75"/>
      <c r="Q75"/>
    </row>
    <row r="76" spans="7:17" s="1" customFormat="1" ht="20.100000000000001" customHeight="1" x14ac:dyDescent="0.3">
      <c r="G76" s="3"/>
      <c r="H76"/>
      <c r="I76"/>
      <c r="J76"/>
      <c r="K76"/>
      <c r="L76"/>
      <c r="M76"/>
      <c r="N76"/>
      <c r="O76"/>
      <c r="P76"/>
      <c r="Q76"/>
    </row>
    <row r="77" spans="7:17" s="1" customFormat="1" ht="27.75" customHeight="1" x14ac:dyDescent="0.3">
      <c r="G77" s="3"/>
      <c r="H77"/>
      <c r="I77"/>
      <c r="J77"/>
      <c r="K77"/>
      <c r="L77"/>
      <c r="M77"/>
      <c r="N77"/>
      <c r="O77"/>
      <c r="P77"/>
      <c r="Q77"/>
    </row>
    <row r="78" spans="7:17" s="1" customFormat="1" ht="36" customHeight="1" x14ac:dyDescent="0.3">
      <c r="G78" s="3"/>
      <c r="H78"/>
      <c r="I78"/>
      <c r="J78"/>
      <c r="K78"/>
      <c r="L78"/>
      <c r="M78"/>
      <c r="N78"/>
      <c r="O78"/>
      <c r="P78"/>
      <c r="Q78"/>
    </row>
    <row r="79" spans="7:17" s="1" customFormat="1" ht="24" customHeight="1" x14ac:dyDescent="0.3">
      <c r="G79" s="3"/>
      <c r="H79"/>
      <c r="I79"/>
      <c r="J79"/>
      <c r="K79"/>
      <c r="L79"/>
      <c r="M79"/>
      <c r="N79"/>
      <c r="O79"/>
      <c r="P79"/>
      <c r="Q79"/>
    </row>
    <row r="81" spans="7:17" s="1" customFormat="1" ht="21.75" customHeight="1" x14ac:dyDescent="0.3">
      <c r="G81" s="3"/>
      <c r="H81"/>
      <c r="I81"/>
      <c r="J81"/>
      <c r="K81"/>
      <c r="L81"/>
      <c r="M81"/>
      <c r="N81"/>
      <c r="O81"/>
      <c r="P81"/>
      <c r="Q81"/>
    </row>
    <row r="82" spans="7:17" s="1" customFormat="1" ht="21.9" customHeight="1" x14ac:dyDescent="0.3">
      <c r="G82" s="3"/>
      <c r="H82"/>
      <c r="I82"/>
      <c r="J82"/>
      <c r="K82"/>
      <c r="L82"/>
      <c r="M82"/>
      <c r="N82"/>
      <c r="O82"/>
      <c r="P82"/>
      <c r="Q82"/>
    </row>
    <row r="83" spans="7:17" s="1" customFormat="1" ht="21.9" customHeight="1" x14ac:dyDescent="0.3">
      <c r="G83" s="3"/>
      <c r="H83"/>
      <c r="I83"/>
      <c r="J83"/>
      <c r="K83"/>
      <c r="L83"/>
      <c r="M83"/>
      <c r="N83"/>
      <c r="O83"/>
      <c r="P83"/>
      <c r="Q83"/>
    </row>
    <row r="84" spans="7:17" s="1" customFormat="1" ht="15.75" customHeight="1" x14ac:dyDescent="0.3">
      <c r="G84" s="3"/>
      <c r="H84"/>
      <c r="I84"/>
      <c r="J84"/>
      <c r="K84"/>
      <c r="L84"/>
      <c r="M84"/>
      <c r="N84"/>
      <c r="O84"/>
      <c r="P84"/>
      <c r="Q84"/>
    </row>
    <row r="85" spans="7:17" s="1" customFormat="1" ht="15.75" customHeight="1" x14ac:dyDescent="0.3">
      <c r="G85" s="3"/>
      <c r="H85"/>
      <c r="I85"/>
      <c r="J85"/>
      <c r="K85"/>
      <c r="L85"/>
      <c r="M85"/>
      <c r="N85"/>
      <c r="O85"/>
      <c r="P85"/>
      <c r="Q85"/>
    </row>
    <row r="86" spans="7:17" s="1" customFormat="1" ht="15.75" customHeight="1" x14ac:dyDescent="0.3">
      <c r="G86" s="3"/>
      <c r="H86"/>
      <c r="I86"/>
      <c r="J86"/>
      <c r="K86"/>
      <c r="L86"/>
      <c r="M86"/>
      <c r="N86"/>
      <c r="O86"/>
      <c r="P86"/>
      <c r="Q86"/>
    </row>
    <row r="87" spans="7:17" s="1" customFormat="1" ht="15.75" customHeight="1" x14ac:dyDescent="0.3">
      <c r="G87" s="3"/>
      <c r="H87"/>
      <c r="I87"/>
      <c r="J87"/>
      <c r="K87"/>
      <c r="L87"/>
      <c r="M87"/>
      <c r="N87"/>
      <c r="O87"/>
      <c r="P87"/>
      <c r="Q87"/>
    </row>
    <row r="88" spans="7:17" s="1" customFormat="1" ht="15.75" customHeight="1" x14ac:dyDescent="0.3">
      <c r="G88" s="3"/>
      <c r="H88"/>
      <c r="I88"/>
      <c r="J88"/>
      <c r="K88"/>
      <c r="L88"/>
      <c r="M88"/>
      <c r="N88"/>
      <c r="O88"/>
      <c r="P88"/>
      <c r="Q88"/>
    </row>
    <row r="90" spans="7:17" s="1" customFormat="1" ht="12.75" customHeight="1" x14ac:dyDescent="0.3">
      <c r="G90" s="3"/>
      <c r="H90"/>
      <c r="I90"/>
      <c r="J90"/>
      <c r="K90"/>
      <c r="L90"/>
      <c r="M90"/>
      <c r="N90"/>
      <c r="O90"/>
      <c r="P90"/>
      <c r="Q90"/>
    </row>
    <row r="91" spans="7:17" s="1" customFormat="1" ht="15" customHeight="1" x14ac:dyDescent="0.3">
      <c r="G91" s="3"/>
      <c r="H91"/>
      <c r="I91"/>
      <c r="J91"/>
      <c r="K91"/>
      <c r="L91"/>
      <c r="M91"/>
      <c r="N91"/>
      <c r="O91"/>
      <c r="P91"/>
      <c r="Q91"/>
    </row>
    <row r="92" spans="7:17" s="1" customFormat="1" ht="45" customHeight="1" x14ac:dyDescent="0.3">
      <c r="G92" s="3"/>
      <c r="H92"/>
      <c r="I92"/>
      <c r="J92"/>
      <c r="K92"/>
      <c r="L92"/>
      <c r="M92"/>
      <c r="N92"/>
      <c r="O92"/>
      <c r="P92"/>
      <c r="Q92"/>
    </row>
    <row r="93" spans="7:17" s="1" customFormat="1" ht="18" customHeight="1" x14ac:dyDescent="0.3">
      <c r="G93" s="3"/>
      <c r="H93"/>
      <c r="I93"/>
      <c r="J93"/>
      <c r="K93"/>
      <c r="L93"/>
      <c r="M93"/>
      <c r="N93"/>
      <c r="O93"/>
      <c r="P93"/>
      <c r="Q93"/>
    </row>
    <row r="94" spans="7:17" s="1" customFormat="1" ht="12.75" customHeight="1" x14ac:dyDescent="0.3">
      <c r="G94" s="3"/>
      <c r="H94"/>
      <c r="I94"/>
      <c r="J94"/>
      <c r="K94"/>
      <c r="L94"/>
      <c r="M94"/>
      <c r="N94"/>
      <c r="O94"/>
      <c r="P94"/>
      <c r="Q94"/>
    </row>
    <row r="95" spans="7:17" s="1" customFormat="1" ht="12.75" customHeight="1" x14ac:dyDescent="0.3">
      <c r="G95" s="3"/>
      <c r="H95"/>
      <c r="I95"/>
      <c r="J95"/>
      <c r="K95"/>
      <c r="L95"/>
      <c r="M95"/>
      <c r="N95"/>
      <c r="O95"/>
      <c r="P95"/>
      <c r="Q95"/>
    </row>
    <row r="127" spans="7:17" s="1" customFormat="1" ht="67.5" customHeight="1" x14ac:dyDescent="0.3">
      <c r="G127" s="3"/>
      <c r="H127"/>
      <c r="I127"/>
      <c r="J127"/>
      <c r="K127"/>
      <c r="L127"/>
      <c r="M127"/>
      <c r="N127"/>
      <c r="O127"/>
      <c r="P127"/>
      <c r="Q127"/>
    </row>
    <row r="128" spans="7:17" s="1" customFormat="1" ht="18" customHeight="1" x14ac:dyDescent="0.3">
      <c r="G128" s="3"/>
      <c r="H128"/>
      <c r="I128"/>
      <c r="J128"/>
      <c r="K128"/>
      <c r="L128"/>
      <c r="M128"/>
      <c r="N128"/>
      <c r="O128"/>
      <c r="P128"/>
      <c r="Q128"/>
    </row>
    <row r="129" spans="7:17" s="1" customFormat="1" ht="39" customHeight="1" x14ac:dyDescent="0.3">
      <c r="G129" s="3"/>
      <c r="H129"/>
      <c r="I129"/>
      <c r="J129"/>
      <c r="K129"/>
      <c r="L129"/>
      <c r="M129"/>
      <c r="N129"/>
      <c r="O129"/>
      <c r="P129"/>
      <c r="Q129"/>
    </row>
    <row r="131" spans="7:17" s="1" customFormat="1" ht="9.75" customHeight="1" x14ac:dyDescent="0.3">
      <c r="G131" s="3"/>
      <c r="H131"/>
      <c r="I131"/>
      <c r="J131"/>
      <c r="K131"/>
      <c r="L131"/>
      <c r="M131"/>
      <c r="N131"/>
      <c r="O131"/>
      <c r="P131"/>
      <c r="Q131"/>
    </row>
  </sheetData>
  <sheetProtection algorithmName="SHA-512" hashValue="CeGV6ETVNQWH7dm5EzW6UARoO3FxkVJ/RTRjrbrpTxc9psaQ+o4peTDera+0f60gXt9iky0TtRKj+3lH/86w9g==" saltValue="atRiwJ/Hup2zS2R0hQyvVw==" spinCount="100000" sheet="1" objects="1" scenarios="1"/>
  <protectedRanges>
    <protectedRange algorithmName="SHA-512" hashValue="uadwpI7xMpdtnec1Hhfea5WCZ4PIgboyfb2qgR4Spq7sJhATWOEv6EJj+3hmMkhQFrcBuD/G3t436S+qgPTgVw==" saltValue="nNcwVlFDPTwZ/QJjUZ0CYQ==" spinCount="100000" sqref="C6:F9 E13 B15 C10:C11 C19" name="Zonă1" securityDescriptor="O:WDG:WDD:(A;;CC;;;WD)"/>
  </protectedRanges>
  <mergeCells count="34">
    <mergeCell ref="D24:E24"/>
    <mergeCell ref="A21:F21"/>
    <mergeCell ref="E12:F12"/>
    <mergeCell ref="A13:D13"/>
    <mergeCell ref="E13:F13"/>
    <mergeCell ref="B17:B18"/>
    <mergeCell ref="C17:C18"/>
    <mergeCell ref="E15:F16"/>
    <mergeCell ref="A14:A16"/>
    <mergeCell ref="B14:D14"/>
    <mergeCell ref="E14:F14"/>
    <mergeCell ref="B15:D16"/>
    <mergeCell ref="A23:F23"/>
    <mergeCell ref="E18:E19"/>
    <mergeCell ref="A22:F22"/>
    <mergeCell ref="A17:A19"/>
    <mergeCell ref="C10:D10"/>
    <mergeCell ref="A9:B9"/>
    <mergeCell ref="C9:F9"/>
    <mergeCell ref="A11:B11"/>
    <mergeCell ref="A10:B10"/>
    <mergeCell ref="H7:H9"/>
    <mergeCell ref="I7:I9"/>
    <mergeCell ref="A1:F1"/>
    <mergeCell ref="A2:C2"/>
    <mergeCell ref="A3:C3"/>
    <mergeCell ref="A4:F4"/>
    <mergeCell ref="A5:F5"/>
    <mergeCell ref="A6:B6"/>
    <mergeCell ref="C6:F6"/>
    <mergeCell ref="A7:B7"/>
    <mergeCell ref="C7:F7"/>
    <mergeCell ref="A8:B8"/>
    <mergeCell ref="C8:F8"/>
  </mergeCells>
  <dataValidations count="4">
    <dataValidation type="list" allowBlank="1" showInputMessage="1" showErrorMessage="1" sqref="B15:D16">
      <formula1>$H$10:$H$13</formula1>
    </dataValidation>
    <dataValidation type="list" allowBlank="1" showInputMessage="1" showErrorMessage="1" sqref="C10:D10">
      <formula1>$H$15:$H$16</formula1>
    </dataValidation>
    <dataValidation type="list" allowBlank="1" showInputMessage="1" showErrorMessage="1" sqref="C19">
      <formula1>$H$17:$H$18</formula1>
    </dataValidation>
    <dataValidation type="list" allowBlank="1" showInputMessage="1" showErrorMessage="1" sqref="E13:F13">
      <formula1>$H$27:$H$45</formula1>
    </dataValidation>
  </dataValidations>
  <hyperlinks>
    <hyperlink ref="F19" r:id="rId1"/>
  </hyperlinks>
  <pageMargins left="0.25" right="0.25" top="0.75" bottom="0.75" header="0.3" footer="0.3"/>
  <pageSetup paperSize="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Foaie1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Ionut Ban</dc:creator>
  <cp:lastModifiedBy>Ionut Ban</cp:lastModifiedBy>
  <cp:lastPrinted>2021-03-23T12:46:48Z</cp:lastPrinted>
  <dcterms:created xsi:type="dcterms:W3CDTF">2020-03-12T08:00:41Z</dcterms:created>
  <dcterms:modified xsi:type="dcterms:W3CDTF">2025-09-26T06:08:16Z</dcterms:modified>
</cp:coreProperties>
</file>