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23040" windowHeight="9384"/>
  </bookViews>
  <sheets>
    <sheet name="Foai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J4" i="1" s="1"/>
  <c r="K3" i="1" l="1"/>
  <c r="L5" i="1"/>
  <c r="J15" i="1"/>
  <c r="E10" i="1" s="1"/>
  <c r="E15" i="1" l="1"/>
  <c r="K2" i="1" l="1"/>
  <c r="D19" i="1"/>
  <c r="C17" i="1"/>
  <c r="K7" i="1"/>
  <c r="D17" i="1" l="1"/>
  <c r="K4" i="1"/>
  <c r="D18" i="1" s="1"/>
  <c r="B24" i="1"/>
  <c r="L6" i="1" l="1"/>
  <c r="D20" i="1" s="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D17" authorId="1" shapeId="0">
      <text>
        <r>
          <rPr>
            <sz val="9"/>
            <color indexed="81"/>
            <rFont val="Segoe UI"/>
            <family val="2"/>
          </rPr>
          <t>valoarea cuprinde taxa de formular</t>
        </r>
      </text>
    </comment>
  </commentList>
</comments>
</file>

<file path=xl/sharedStrings.xml><?xml version="1.0" encoding="utf-8"?>
<sst xmlns="http://schemas.openxmlformats.org/spreadsheetml/2006/main" count="63" uniqueCount="57">
  <si>
    <t xml:space="preserve">CONSILIUL JUDEŢEAN BIHOR </t>
  </si>
  <si>
    <t>DIRECTIA ARHITECT ŞEF</t>
  </si>
  <si>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</si>
  <si>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</si>
  <si>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</si>
  <si>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</si>
  <si>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</si>
  <si>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</si>
  <si>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</si>
  <si>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</si>
  <si>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</si>
  <si>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</si>
  <si>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COMUNA</t>
  </si>
  <si>
    <t>AUTORIZAŢIE DE CONSTRUIRE</t>
  </si>
  <si>
    <t xml:space="preserve">Taxă Autorizaţie de Construire </t>
  </si>
  <si>
    <t>RO28TREZ07621160203XXXXX</t>
  </si>
  <si>
    <t>total</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</si>
  <si>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</si>
  <si>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</si>
  <si>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</si>
  <si>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</si>
  <si>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</si>
  <si>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rgb="FFFF0000"/>
        <rFont val="Arial"/>
        <family val="2"/>
      </rPr>
      <t>ÎN CAZURILE ÎN CARE CALCULUL TAXEI ESTE ERONAT NE REZERVAM DREPTUL DE A COMUNICA BENEFICIARULUI DIFERENȚELE.</t>
    </r>
  </si>
  <si>
    <t>LUNGIME=</t>
  </si>
  <si>
    <t>ml</t>
  </si>
  <si>
    <t>Imprejmuire (gard)</t>
  </si>
  <si>
    <t>Tip gard</t>
  </si>
  <si>
    <t>plasa sarma, lemn</t>
  </si>
  <si>
    <t>panouri din tabla si stalpi metalici</t>
  </si>
  <si>
    <t>caramida, panouri prefabricate</t>
  </si>
  <si>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</si>
  <si>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Selectati tipul gardului</t>
  </si>
  <si>
    <t>Taxa de urgenta</t>
  </si>
  <si>
    <t>NU</t>
  </si>
  <si>
    <t>DA</t>
  </si>
  <si>
    <t>OAR</t>
  </si>
  <si>
    <t>UAR</t>
  </si>
  <si>
    <t>Plătește</t>
  </si>
  <si>
    <t>Aușeu</t>
  </si>
  <si>
    <t>Balc</t>
  </si>
  <si>
    <t>Borod</t>
  </si>
  <si>
    <t>Buduslău</t>
  </si>
  <si>
    <t>Bulz</t>
  </si>
  <si>
    <t>Cefa</t>
  </si>
  <si>
    <t>Criștioru de Jos</t>
  </si>
  <si>
    <t>Olcea</t>
  </si>
  <si>
    <t>Sîrbi</t>
  </si>
  <si>
    <t>Șoimi</t>
  </si>
  <si>
    <t>Tarcea</t>
  </si>
  <si>
    <t>Salonta</t>
  </si>
  <si>
    <t>Selectati UAT</t>
  </si>
  <si>
    <t>Draganesti</t>
  </si>
  <si>
    <t>RO07TREZ0765033XXX023552</t>
  </si>
  <si>
    <t>Marghita</t>
  </si>
  <si>
    <t>Propus 2025 (lei)/ml</t>
  </si>
  <si>
    <r>
      <t>Propus 2025</t>
    </r>
    <r>
      <rPr>
        <sz val="12"/>
        <rFont val="Times New Roman"/>
        <family val="1"/>
      </rPr>
      <t xml:space="preserve"> (lei)/ml</t>
    </r>
  </si>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</sst>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8"/>
      <name val="Arial"/>
      <family val="2"/>
    </font>
    <font>
      <sz val="8"/>
      <name val="Arial"/>
      <family val="2"/>
    </font>
    <font>
      <b/>
      <i/>
      <sz val="12"/>
      <name val="Arial"/>
      <family val="2"/>
      <charset val="238"/>
    </font>
    <font>
      <sz val="9"/>
      <name val="Arial"/>
      <family val="2"/>
    </font>
    <font>
      <b/>
      <i/>
      <sz val="8"/>
      <name val="Arial"/>
      <family val="2"/>
      <charset val="238"/>
    </font>
    <font>
      <b/>
      <sz val="10"/>
      <name val="Arial"/>
      <family val="2"/>
      <charset val="238"/>
    </font>
    <font>
      <i/>
      <sz val="8"/>
      <name val="Arial"/>
      <family val="2"/>
      <charset val="238"/>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sz val="6"/>
      <name val="Arial"/>
      <family val="2"/>
    </font>
    <font>
      <sz val="10"/>
      <name val="Arial"/>
      <family val="2"/>
      <charset val="238"/>
    </font>
    <font>
      <b/>
      <sz val="10"/>
      <name val="Arial"/>
      <family val="2"/>
    </font>
    <font>
      <i/>
      <sz val="7"/>
      <name val="Arial"/>
      <family val="2"/>
      <charset val="238"/>
    </font>
    <font>
      <sz val="8"/>
      <color indexed="8"/>
      <name val="Tahoma"/>
      <family val="2"/>
    </font>
    <font>
      <b/>
      <sz val="9"/>
      <color rgb="FFFF0000"/>
      <name val="Arial"/>
      <family val="2"/>
    </font>
    <font>
      <sz val="10"/>
      <name val="Arial"/>
      <family val="2"/>
    </font>
    <font>
      <b/>
      <sz val="12"/>
      <color rgb="FFFF0000"/>
      <name val="Arial"/>
      <family val="2"/>
    </font>
    <font>
      <b/>
      <sz val="9"/>
      <color theme="1"/>
      <name val="Arial"/>
      <family val="2"/>
    </font>
    <font>
      <sz val="12"/>
      <name val="Times New Roman"/>
      <family val="1"/>
    </font>
    <font>
      <b/>
      <sz val="12"/>
      <name val="Times New Roman"/>
      <family val="1"/>
    </font>
    <font>
      <sz val="9"/>
      <color indexed="81"/>
      <name val="Segoe UI"/>
      <family val="2"/>
    </font>
    <font>
      <b/>
      <sz val="11"/>
      <name val="Calibri"/>
      <family val="2"/>
      <scheme val="minor"/>
    </font>
    <font>
      <sz val="11"/>
      <color theme="0"/>
      <name val="Calibri"/>
      <family val="2"/>
      <scheme val="minor"/>
    </font>
    <font>
      <b/>
      <sz val="10"/>
      <color rgb="FFFF0000"/>
      <name val="Arial"/>
      <family val="2"/>
    </font>
    <font>
      <u/>
      <sz val="11"/>
      <color theme="10"/>
      <name val="Calibri"/>
      <family val="2"/>
      <scheme val="minor"/>
    </font>
    <font>
      <b/>
      <sz val="16"/>
      <name val="Calibri"/>
      <family val="2"/>
      <scheme val="minor"/>
    </font>
  </fonts>
  <fills count="9">
    <fill>
      <patternFill patternType="none"/>
    </fill>
    <fill>
      <patternFill patternType="gray125"/>
    </fill>
    <fill>
      <patternFill patternType="solid">
        <fgColor indexed="13"/>
        <bgColor indexed="26"/>
      </patternFill>
    </fill>
    <fill>
      <patternFill patternType="solid">
        <fgColor indexed="9"/>
        <bgColor indexed="27"/>
      </patternFill>
    </fill>
    <fill>
      <patternFill patternType="solid">
        <fgColor rgb="FFFFFF00"/>
        <bgColor indexed="43"/>
      </patternFill>
    </fill>
    <fill>
      <patternFill patternType="solid">
        <fgColor rgb="FFFFFF00"/>
        <bgColor indexed="26"/>
      </patternFill>
    </fill>
    <fill>
      <patternFill patternType="solid">
        <fgColor indexed="13"/>
        <bgColor indexed="34"/>
      </patternFill>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hair">
        <color indexed="8"/>
      </left>
      <right style="hair">
        <color indexed="8"/>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8"/>
      </left>
      <right style="medium">
        <color indexed="64"/>
      </right>
      <top/>
      <bottom style="thin">
        <color indexed="8"/>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right style="medium">
        <color indexed="64"/>
      </right>
      <top style="thin">
        <color indexed="8"/>
      </top>
      <bottom/>
      <diagonal/>
    </border>
    <border>
      <left style="thin">
        <color indexed="64"/>
      </left>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90">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0" fontId="0" fillId="0" borderId="0" xfId="0" applyFont="1" applyAlignment="1">
      <alignment horizontal="center" vertical="center"/>
    </xf>
    <xf numFmtId="0" fontId="0" fillId="0" borderId="0" xfId="0" applyFont="1"/>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22" fillId="0" borderId="7" xfId="0" applyFont="1" applyBorder="1" applyAlignment="1">
      <alignment horizontal="justify" vertical="center" wrapText="1"/>
    </xf>
    <xf numFmtId="0" fontId="23" fillId="0" borderId="7" xfId="0" applyFont="1" applyBorder="1" applyAlignment="1">
      <alignment horizontal="center" vertical="center" wrapText="1"/>
    </xf>
    <xf numFmtId="0" fontId="6" fillId="6"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2"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7" xfId="0" applyFont="1" applyBorder="1" applyAlignment="1">
      <alignment vertical="center" wrapText="1"/>
    </xf>
    <xf numFmtId="2" fontId="6" fillId="0" borderId="15" xfId="0" applyNumberFormat="1" applyFont="1" applyBorder="1" applyAlignment="1">
      <alignment horizontal="center" vertical="center" wrapText="1"/>
    </xf>
    <xf numFmtId="0" fontId="22" fillId="0" borderId="0" xfId="0" applyFont="1" applyFill="1" applyBorder="1" applyAlignment="1">
      <alignment horizontal="justify" vertical="center" wrapText="1"/>
    </xf>
    <xf numFmtId="0" fontId="23"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4" fillId="3" borderId="19" xfId="0" applyFont="1" applyFill="1" applyBorder="1" applyAlignment="1">
      <alignment horizontal="center" vertical="center" wrapText="1"/>
    </xf>
    <xf numFmtId="2" fontId="6" fillId="0" borderId="24"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7" fillId="0" borderId="0" xfId="0" applyFont="1" applyFill="1" applyBorder="1" applyAlignment="1">
      <alignment horizontal="center" vertical="center" wrapText="1"/>
    </xf>
    <xf numFmtId="3" fontId="25" fillId="7" borderId="33" xfId="0" applyNumberFormat="1" applyFont="1" applyFill="1" applyBorder="1" applyAlignment="1">
      <alignment horizontal="center" vertical="center" wrapText="1"/>
    </xf>
    <xf numFmtId="2" fontId="6" fillId="7" borderId="33" xfId="0" applyNumberFormat="1" applyFont="1" applyFill="1" applyBorder="1" applyAlignment="1">
      <alignment horizontal="center" vertical="center" wrapText="1"/>
    </xf>
    <xf numFmtId="0" fontId="14" fillId="0" borderId="25" xfId="0" applyFont="1" applyFill="1" applyBorder="1" applyAlignment="1">
      <alignment vertical="center" wrapText="1"/>
    </xf>
    <xf numFmtId="0" fontId="29" fillId="8" borderId="34" xfId="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0"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2" borderId="10" xfId="0" applyFont="1" applyFill="1" applyBorder="1" applyAlignment="1">
      <alignment horizontal="center" vertical="center" wrapText="1"/>
    </xf>
    <xf numFmtId="0" fontId="2" fillId="0" borderId="31" xfId="0" applyFont="1" applyBorder="1" applyAlignment="1">
      <alignment horizontal="center" vertical="center" wrapText="1"/>
    </xf>
    <xf numFmtId="4" fontId="26" fillId="0" borderId="14" xfId="0" applyNumberFormat="1" applyFont="1" applyFill="1" applyBorder="1" applyAlignment="1">
      <alignment horizontal="center" vertical="center" wrapText="1"/>
    </xf>
    <xf numFmtId="4" fontId="26" fillId="0" borderId="3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19" fillId="0" borderId="21" xfId="0" applyFont="1" applyBorder="1" applyAlignment="1">
      <alignment horizontal="center" vertical="center" textRotation="90" wrapText="1"/>
    </xf>
    <xf numFmtId="0" fontId="19" fillId="0" borderId="22" xfId="0" applyFont="1" applyBorder="1" applyAlignment="1">
      <alignment horizontal="center" vertical="center" textRotation="90" wrapText="1"/>
    </xf>
    <xf numFmtId="0" fontId="19" fillId="0" borderId="23" xfId="0" applyFont="1" applyBorder="1" applyAlignment="1">
      <alignment horizontal="center" vertical="center" textRotation="90" wrapText="1"/>
    </xf>
    <xf numFmtId="0" fontId="23" fillId="0" borderId="30" xfId="0" applyFont="1" applyBorder="1" applyAlignment="1">
      <alignment horizontal="center" vertical="center" wrapText="1"/>
    </xf>
    <xf numFmtId="0" fontId="2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28" xfId="0" applyFont="1" applyFill="1" applyBorder="1" applyAlignment="1">
      <alignment horizontal="center" vertical="center" wrapText="1"/>
    </xf>
    <xf numFmtId="0" fontId="16" fillId="0" borderId="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21" fillId="0" borderId="0" xfId="0" applyFont="1" applyAlignment="1">
      <alignment horizontal="center" vertical="center" wrapText="1"/>
    </xf>
    <xf numFmtId="0" fontId="4" fillId="0" borderId="22" xfId="0" applyFont="1" applyBorder="1" applyAlignment="1">
      <alignment horizontal="center" vertical="center" textRotation="90" wrapText="1"/>
    </xf>
    <xf numFmtId="0" fontId="4" fillId="0" borderId="23" xfId="0" applyFont="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1"/>
  <sheetViews>
    <sheetView tabSelected="1" workbookViewId="0">
      <selection activeCell="C8" sqref="C8:F8"/>
    </sheetView>
  </sheetViews>
  <sheetFormatPr defaultRowHeight="14.4" x14ac:dyDescent="0.3"/>
  <cols>
    <col min="1" max="1" width="8.109375" style="1" customWidth="1"/>
    <col min="2" max="2" width="15.109375" style="1" customWidth="1"/>
    <col min="3" max="3" width="12" style="1" customWidth="1"/>
    <col min="4" max="4" width="15.6640625" style="1" customWidth="1"/>
    <col min="5" max="5" width="13.109375" style="1" customWidth="1"/>
    <col min="6" max="6" width="27.6640625" style="1" customWidth="1"/>
    <col min="7" max="7" width="9.109375" style="3" customWidth="1"/>
    <col min="8" max="8" width="34.44140625" hidden="1" customWidth="1"/>
    <col min="9" max="9" width="16.6640625" hidden="1" customWidth="1"/>
    <col min="10" max="10" width="9.21875" hidden="1" customWidth="1"/>
    <col min="11" max="11" width="12.6640625" hidden="1" customWidth="1"/>
    <col min="12" max="14" width="8.88671875" hidden="1" customWidth="1"/>
    <col min="257" max="257" width="8.109375" customWidth="1"/>
    <col min="258" max="258" width="14.109375" customWidth="1"/>
    <col min="259" max="259" width="12" customWidth="1"/>
    <col min="260" max="260" width="15.6640625" customWidth="1"/>
    <col min="261" max="261" width="13.109375" customWidth="1"/>
    <col min="262" max="262" width="27.6640625" customWidth="1"/>
    <col min="263" max="263" width="9.109375" customWidth="1"/>
    <col min="513" max="513" width="8.109375" customWidth="1"/>
    <col min="514" max="514" width="14.109375" customWidth="1"/>
    <col min="515" max="515" width="12" customWidth="1"/>
    <col min="516" max="516" width="15.6640625" customWidth="1"/>
    <col min="517" max="517" width="13.109375" customWidth="1"/>
    <col min="518" max="518" width="27.6640625" customWidth="1"/>
    <col min="519" max="519" width="9.109375" customWidth="1"/>
    <col min="769" max="769" width="8.109375" customWidth="1"/>
    <col min="770" max="770" width="14.109375" customWidth="1"/>
    <col min="771" max="771" width="12" customWidth="1"/>
    <col min="772" max="772" width="15.6640625" customWidth="1"/>
    <col min="773" max="773" width="13.109375" customWidth="1"/>
    <col min="774" max="774" width="27.6640625" customWidth="1"/>
    <col min="775" max="775" width="9.109375" customWidth="1"/>
    <col min="1025" max="1025" width="8.109375" customWidth="1"/>
    <col min="1026" max="1026" width="14.109375" customWidth="1"/>
    <col min="1027" max="1027" width="12" customWidth="1"/>
    <col min="1028" max="1028" width="15.6640625" customWidth="1"/>
    <col min="1029" max="1029" width="13.109375" customWidth="1"/>
    <col min="1030" max="1030" width="27.6640625" customWidth="1"/>
    <col min="1031" max="1031" width="9.109375" customWidth="1"/>
    <col min="1281" max="1281" width="8.109375" customWidth="1"/>
    <col min="1282" max="1282" width="14.109375" customWidth="1"/>
    <col min="1283" max="1283" width="12" customWidth="1"/>
    <col min="1284" max="1284" width="15.6640625" customWidth="1"/>
    <col min="1285" max="1285" width="13.109375" customWidth="1"/>
    <col min="1286" max="1286" width="27.6640625" customWidth="1"/>
    <col min="1287" max="1287" width="9.109375" customWidth="1"/>
    <col min="1537" max="1537" width="8.109375" customWidth="1"/>
    <col min="1538" max="1538" width="14.109375" customWidth="1"/>
    <col min="1539" max="1539" width="12" customWidth="1"/>
    <col min="1540" max="1540" width="15.6640625" customWidth="1"/>
    <col min="1541" max="1541" width="13.109375" customWidth="1"/>
    <col min="1542" max="1542" width="27.6640625" customWidth="1"/>
    <col min="1543" max="1543" width="9.109375" customWidth="1"/>
    <col min="1793" max="1793" width="8.109375" customWidth="1"/>
    <col min="1794" max="1794" width="14.109375" customWidth="1"/>
    <col min="1795" max="1795" width="12" customWidth="1"/>
    <col min="1796" max="1796" width="15.6640625" customWidth="1"/>
    <col min="1797" max="1797" width="13.109375" customWidth="1"/>
    <col min="1798" max="1798" width="27.6640625" customWidth="1"/>
    <col min="1799" max="1799" width="9.109375" customWidth="1"/>
    <col min="2049" max="2049" width="8.109375" customWidth="1"/>
    <col min="2050" max="2050" width="14.109375" customWidth="1"/>
    <col min="2051" max="2051" width="12" customWidth="1"/>
    <col min="2052" max="2052" width="15.6640625" customWidth="1"/>
    <col min="2053" max="2053" width="13.109375" customWidth="1"/>
    <col min="2054" max="2054" width="27.6640625" customWidth="1"/>
    <col min="2055" max="2055" width="9.109375" customWidth="1"/>
    <col min="2305" max="2305" width="8.109375" customWidth="1"/>
    <col min="2306" max="2306" width="14.109375" customWidth="1"/>
    <col min="2307" max="2307" width="12" customWidth="1"/>
    <col min="2308" max="2308" width="15.6640625" customWidth="1"/>
    <col min="2309" max="2309" width="13.109375" customWidth="1"/>
    <col min="2310" max="2310" width="27.6640625" customWidth="1"/>
    <col min="2311" max="2311" width="9.109375" customWidth="1"/>
    <col min="2561" max="2561" width="8.109375" customWidth="1"/>
    <col min="2562" max="2562" width="14.109375" customWidth="1"/>
    <col min="2563" max="2563" width="12" customWidth="1"/>
    <col min="2564" max="2564" width="15.6640625" customWidth="1"/>
    <col min="2565" max="2565" width="13.109375" customWidth="1"/>
    <col min="2566" max="2566" width="27.6640625" customWidth="1"/>
    <col min="2567" max="2567" width="9.109375" customWidth="1"/>
    <col min="2817" max="2817" width="8.109375" customWidth="1"/>
    <col min="2818" max="2818" width="14.109375" customWidth="1"/>
    <col min="2819" max="2819" width="12" customWidth="1"/>
    <col min="2820" max="2820" width="15.6640625" customWidth="1"/>
    <col min="2821" max="2821" width="13.109375" customWidth="1"/>
    <col min="2822" max="2822" width="27.6640625" customWidth="1"/>
    <col min="2823" max="2823" width="9.109375" customWidth="1"/>
    <col min="3073" max="3073" width="8.109375" customWidth="1"/>
    <col min="3074" max="3074" width="14.109375" customWidth="1"/>
    <col min="3075" max="3075" width="12" customWidth="1"/>
    <col min="3076" max="3076" width="15.6640625" customWidth="1"/>
    <col min="3077" max="3077" width="13.109375" customWidth="1"/>
    <col min="3078" max="3078" width="27.6640625" customWidth="1"/>
    <col min="3079" max="3079" width="9.109375" customWidth="1"/>
    <col min="3329" max="3329" width="8.109375" customWidth="1"/>
    <col min="3330" max="3330" width="14.109375" customWidth="1"/>
    <col min="3331" max="3331" width="12" customWidth="1"/>
    <col min="3332" max="3332" width="15.6640625" customWidth="1"/>
    <col min="3333" max="3333" width="13.109375" customWidth="1"/>
    <col min="3334" max="3334" width="27.6640625" customWidth="1"/>
    <col min="3335" max="3335" width="9.109375" customWidth="1"/>
    <col min="3585" max="3585" width="8.109375" customWidth="1"/>
    <col min="3586" max="3586" width="14.109375" customWidth="1"/>
    <col min="3587" max="3587" width="12" customWidth="1"/>
    <col min="3588" max="3588" width="15.6640625" customWidth="1"/>
    <col min="3589" max="3589" width="13.109375" customWidth="1"/>
    <col min="3590" max="3590" width="27.6640625" customWidth="1"/>
    <col min="3591" max="3591" width="9.109375" customWidth="1"/>
    <col min="3841" max="3841" width="8.109375" customWidth="1"/>
    <col min="3842" max="3842" width="14.109375" customWidth="1"/>
    <col min="3843" max="3843" width="12" customWidth="1"/>
    <col min="3844" max="3844" width="15.6640625" customWidth="1"/>
    <col min="3845" max="3845" width="13.109375" customWidth="1"/>
    <col min="3846" max="3846" width="27.6640625" customWidth="1"/>
    <col min="3847" max="3847" width="9.109375" customWidth="1"/>
    <col min="4097" max="4097" width="8.109375" customWidth="1"/>
    <col min="4098" max="4098" width="14.109375" customWidth="1"/>
    <col min="4099" max="4099" width="12" customWidth="1"/>
    <col min="4100" max="4100" width="15.6640625" customWidth="1"/>
    <col min="4101" max="4101" width="13.109375" customWidth="1"/>
    <col min="4102" max="4102" width="27.6640625" customWidth="1"/>
    <col min="4103" max="4103" width="9.109375" customWidth="1"/>
    <col min="4353" max="4353" width="8.109375" customWidth="1"/>
    <col min="4354" max="4354" width="14.109375" customWidth="1"/>
    <col min="4355" max="4355" width="12" customWidth="1"/>
    <col min="4356" max="4356" width="15.6640625" customWidth="1"/>
    <col min="4357" max="4357" width="13.109375" customWidth="1"/>
    <col min="4358" max="4358" width="27.6640625" customWidth="1"/>
    <col min="4359" max="4359" width="9.109375" customWidth="1"/>
    <col min="4609" max="4609" width="8.109375" customWidth="1"/>
    <col min="4610" max="4610" width="14.109375" customWidth="1"/>
    <col min="4611" max="4611" width="12" customWidth="1"/>
    <col min="4612" max="4612" width="15.6640625" customWidth="1"/>
    <col min="4613" max="4613" width="13.109375" customWidth="1"/>
    <col min="4614" max="4614" width="27.6640625" customWidth="1"/>
    <col min="4615" max="4615" width="9.109375" customWidth="1"/>
    <col min="4865" max="4865" width="8.109375" customWidth="1"/>
    <col min="4866" max="4866" width="14.109375" customWidth="1"/>
    <col min="4867" max="4867" width="12" customWidth="1"/>
    <col min="4868" max="4868" width="15.6640625" customWidth="1"/>
    <col min="4869" max="4869" width="13.109375" customWidth="1"/>
    <col min="4870" max="4870" width="27.6640625" customWidth="1"/>
    <col min="4871" max="4871" width="9.109375" customWidth="1"/>
    <col min="5121" max="5121" width="8.109375" customWidth="1"/>
    <col min="5122" max="5122" width="14.109375" customWidth="1"/>
    <col min="5123" max="5123" width="12" customWidth="1"/>
    <col min="5124" max="5124" width="15.6640625" customWidth="1"/>
    <col min="5125" max="5125" width="13.109375" customWidth="1"/>
    <col min="5126" max="5126" width="27.6640625" customWidth="1"/>
    <col min="5127" max="5127" width="9.109375" customWidth="1"/>
    <col min="5377" max="5377" width="8.109375" customWidth="1"/>
    <col min="5378" max="5378" width="14.109375" customWidth="1"/>
    <col min="5379" max="5379" width="12" customWidth="1"/>
    <col min="5380" max="5380" width="15.6640625" customWidth="1"/>
    <col min="5381" max="5381" width="13.109375" customWidth="1"/>
    <col min="5382" max="5382" width="27.6640625" customWidth="1"/>
    <col min="5383" max="5383" width="9.109375" customWidth="1"/>
    <col min="5633" max="5633" width="8.109375" customWidth="1"/>
    <col min="5634" max="5634" width="14.109375" customWidth="1"/>
    <col min="5635" max="5635" width="12" customWidth="1"/>
    <col min="5636" max="5636" width="15.6640625" customWidth="1"/>
    <col min="5637" max="5637" width="13.109375" customWidth="1"/>
    <col min="5638" max="5638" width="27.6640625" customWidth="1"/>
    <col min="5639" max="5639" width="9.109375" customWidth="1"/>
    <col min="5889" max="5889" width="8.109375" customWidth="1"/>
    <col min="5890" max="5890" width="14.109375" customWidth="1"/>
    <col min="5891" max="5891" width="12" customWidth="1"/>
    <col min="5892" max="5892" width="15.6640625" customWidth="1"/>
    <col min="5893" max="5893" width="13.109375" customWidth="1"/>
    <col min="5894" max="5894" width="27.6640625" customWidth="1"/>
    <col min="5895" max="5895" width="9.109375" customWidth="1"/>
    <col min="6145" max="6145" width="8.109375" customWidth="1"/>
    <col min="6146" max="6146" width="14.109375" customWidth="1"/>
    <col min="6147" max="6147" width="12" customWidth="1"/>
    <col min="6148" max="6148" width="15.6640625" customWidth="1"/>
    <col min="6149" max="6149" width="13.109375" customWidth="1"/>
    <col min="6150" max="6150" width="27.6640625" customWidth="1"/>
    <col min="6151" max="6151" width="9.109375" customWidth="1"/>
    <col min="6401" max="6401" width="8.109375" customWidth="1"/>
    <col min="6402" max="6402" width="14.109375" customWidth="1"/>
    <col min="6403" max="6403" width="12" customWidth="1"/>
    <col min="6404" max="6404" width="15.6640625" customWidth="1"/>
    <col min="6405" max="6405" width="13.109375" customWidth="1"/>
    <col min="6406" max="6406" width="27.6640625" customWidth="1"/>
    <col min="6407" max="6407" width="9.109375" customWidth="1"/>
    <col min="6657" max="6657" width="8.109375" customWidth="1"/>
    <col min="6658" max="6658" width="14.109375" customWidth="1"/>
    <col min="6659" max="6659" width="12" customWidth="1"/>
    <col min="6660" max="6660" width="15.6640625" customWidth="1"/>
    <col min="6661" max="6661" width="13.109375" customWidth="1"/>
    <col min="6662" max="6662" width="27.6640625" customWidth="1"/>
    <col min="6663" max="6663" width="9.109375" customWidth="1"/>
    <col min="6913" max="6913" width="8.109375" customWidth="1"/>
    <col min="6914" max="6914" width="14.109375" customWidth="1"/>
    <col min="6915" max="6915" width="12" customWidth="1"/>
    <col min="6916" max="6916" width="15.6640625" customWidth="1"/>
    <col min="6917" max="6917" width="13.109375" customWidth="1"/>
    <col min="6918" max="6918" width="27.6640625" customWidth="1"/>
    <col min="6919" max="6919" width="9.109375" customWidth="1"/>
    <col min="7169" max="7169" width="8.109375" customWidth="1"/>
    <col min="7170" max="7170" width="14.109375" customWidth="1"/>
    <col min="7171" max="7171" width="12" customWidth="1"/>
    <col min="7172" max="7172" width="15.6640625" customWidth="1"/>
    <col min="7173" max="7173" width="13.109375" customWidth="1"/>
    <col min="7174" max="7174" width="27.6640625" customWidth="1"/>
    <col min="7175" max="7175" width="9.109375" customWidth="1"/>
    <col min="7425" max="7425" width="8.109375" customWidth="1"/>
    <col min="7426" max="7426" width="14.109375" customWidth="1"/>
    <col min="7427" max="7427" width="12" customWidth="1"/>
    <col min="7428" max="7428" width="15.6640625" customWidth="1"/>
    <col min="7429" max="7429" width="13.109375" customWidth="1"/>
    <col min="7430" max="7430" width="27.6640625" customWidth="1"/>
    <col min="7431" max="7431" width="9.109375" customWidth="1"/>
    <col min="7681" max="7681" width="8.109375" customWidth="1"/>
    <col min="7682" max="7682" width="14.109375" customWidth="1"/>
    <col min="7683" max="7683" width="12" customWidth="1"/>
    <col min="7684" max="7684" width="15.6640625" customWidth="1"/>
    <col min="7685" max="7685" width="13.109375" customWidth="1"/>
    <col min="7686" max="7686" width="27.6640625" customWidth="1"/>
    <col min="7687" max="7687" width="9.109375" customWidth="1"/>
    <col min="7937" max="7937" width="8.109375" customWidth="1"/>
    <col min="7938" max="7938" width="14.109375" customWidth="1"/>
    <col min="7939" max="7939" width="12" customWidth="1"/>
    <col min="7940" max="7940" width="15.6640625" customWidth="1"/>
    <col min="7941" max="7941" width="13.109375" customWidth="1"/>
    <col min="7942" max="7942" width="27.6640625" customWidth="1"/>
    <col min="7943" max="7943" width="9.109375" customWidth="1"/>
    <col min="8193" max="8193" width="8.109375" customWidth="1"/>
    <col min="8194" max="8194" width="14.109375" customWidth="1"/>
    <col min="8195" max="8195" width="12" customWidth="1"/>
    <col min="8196" max="8196" width="15.6640625" customWidth="1"/>
    <col min="8197" max="8197" width="13.109375" customWidth="1"/>
    <col min="8198" max="8198" width="27.6640625" customWidth="1"/>
    <col min="8199" max="8199" width="9.109375" customWidth="1"/>
    <col min="8449" max="8449" width="8.109375" customWidth="1"/>
    <col min="8450" max="8450" width="14.109375" customWidth="1"/>
    <col min="8451" max="8451" width="12" customWidth="1"/>
    <col min="8452" max="8452" width="15.6640625" customWidth="1"/>
    <col min="8453" max="8453" width="13.109375" customWidth="1"/>
    <col min="8454" max="8454" width="27.6640625" customWidth="1"/>
    <col min="8455" max="8455" width="9.109375" customWidth="1"/>
    <col min="8705" max="8705" width="8.109375" customWidth="1"/>
    <col min="8706" max="8706" width="14.109375" customWidth="1"/>
    <col min="8707" max="8707" width="12" customWidth="1"/>
    <col min="8708" max="8708" width="15.6640625" customWidth="1"/>
    <col min="8709" max="8709" width="13.109375" customWidth="1"/>
    <col min="8710" max="8710" width="27.6640625" customWidth="1"/>
    <col min="8711" max="8711" width="9.109375" customWidth="1"/>
    <col min="8961" max="8961" width="8.109375" customWidth="1"/>
    <col min="8962" max="8962" width="14.109375" customWidth="1"/>
    <col min="8963" max="8963" width="12" customWidth="1"/>
    <col min="8964" max="8964" width="15.6640625" customWidth="1"/>
    <col min="8965" max="8965" width="13.109375" customWidth="1"/>
    <col min="8966" max="8966" width="27.6640625" customWidth="1"/>
    <col min="8967" max="8967" width="9.109375" customWidth="1"/>
    <col min="9217" max="9217" width="8.109375" customWidth="1"/>
    <col min="9218" max="9218" width="14.109375" customWidth="1"/>
    <col min="9219" max="9219" width="12" customWidth="1"/>
    <col min="9220" max="9220" width="15.6640625" customWidth="1"/>
    <col min="9221" max="9221" width="13.109375" customWidth="1"/>
    <col min="9222" max="9222" width="27.6640625" customWidth="1"/>
    <col min="9223" max="9223" width="9.109375" customWidth="1"/>
    <col min="9473" max="9473" width="8.109375" customWidth="1"/>
    <col min="9474" max="9474" width="14.109375" customWidth="1"/>
    <col min="9475" max="9475" width="12" customWidth="1"/>
    <col min="9476" max="9476" width="15.6640625" customWidth="1"/>
    <col min="9477" max="9477" width="13.109375" customWidth="1"/>
    <col min="9478" max="9478" width="27.6640625" customWidth="1"/>
    <col min="9479" max="9479" width="9.109375" customWidth="1"/>
    <col min="9729" max="9729" width="8.109375" customWidth="1"/>
    <col min="9730" max="9730" width="14.109375" customWidth="1"/>
    <col min="9731" max="9731" width="12" customWidth="1"/>
    <col min="9732" max="9732" width="15.6640625" customWidth="1"/>
    <col min="9733" max="9733" width="13.109375" customWidth="1"/>
    <col min="9734" max="9734" width="27.6640625" customWidth="1"/>
    <col min="9735" max="9735" width="9.109375" customWidth="1"/>
    <col min="9985" max="9985" width="8.109375" customWidth="1"/>
    <col min="9986" max="9986" width="14.109375" customWidth="1"/>
    <col min="9987" max="9987" width="12" customWidth="1"/>
    <col min="9988" max="9988" width="15.6640625" customWidth="1"/>
    <col min="9989" max="9989" width="13.109375" customWidth="1"/>
    <col min="9990" max="9990" width="27.6640625" customWidth="1"/>
    <col min="9991" max="9991" width="9.109375" customWidth="1"/>
    <col min="10241" max="10241" width="8.109375" customWidth="1"/>
    <col min="10242" max="10242" width="14.109375" customWidth="1"/>
    <col min="10243" max="10243" width="12" customWidth="1"/>
    <col min="10244" max="10244" width="15.6640625" customWidth="1"/>
    <col min="10245" max="10245" width="13.109375" customWidth="1"/>
    <col min="10246" max="10246" width="27.6640625" customWidth="1"/>
    <col min="10247" max="10247" width="9.109375" customWidth="1"/>
    <col min="10497" max="10497" width="8.109375" customWidth="1"/>
    <col min="10498" max="10498" width="14.109375" customWidth="1"/>
    <col min="10499" max="10499" width="12" customWidth="1"/>
    <col min="10500" max="10500" width="15.6640625" customWidth="1"/>
    <col min="10501" max="10501" width="13.109375" customWidth="1"/>
    <col min="10502" max="10502" width="27.6640625" customWidth="1"/>
    <col min="10503" max="10503" width="9.109375" customWidth="1"/>
    <col min="10753" max="10753" width="8.109375" customWidth="1"/>
    <col min="10754" max="10754" width="14.109375" customWidth="1"/>
    <col min="10755" max="10755" width="12" customWidth="1"/>
    <col min="10756" max="10756" width="15.6640625" customWidth="1"/>
    <col min="10757" max="10757" width="13.109375" customWidth="1"/>
    <col min="10758" max="10758" width="27.6640625" customWidth="1"/>
    <col min="10759" max="10759" width="9.109375" customWidth="1"/>
    <col min="11009" max="11009" width="8.109375" customWidth="1"/>
    <col min="11010" max="11010" width="14.109375" customWidth="1"/>
    <col min="11011" max="11011" width="12" customWidth="1"/>
    <col min="11012" max="11012" width="15.6640625" customWidth="1"/>
    <col min="11013" max="11013" width="13.109375" customWidth="1"/>
    <col min="11014" max="11014" width="27.6640625" customWidth="1"/>
    <col min="11015" max="11015" width="9.109375" customWidth="1"/>
    <col min="11265" max="11265" width="8.109375" customWidth="1"/>
    <col min="11266" max="11266" width="14.109375" customWidth="1"/>
    <col min="11267" max="11267" width="12" customWidth="1"/>
    <col min="11268" max="11268" width="15.6640625" customWidth="1"/>
    <col min="11269" max="11269" width="13.109375" customWidth="1"/>
    <col min="11270" max="11270" width="27.6640625" customWidth="1"/>
    <col min="11271" max="11271" width="9.109375" customWidth="1"/>
    <col min="11521" max="11521" width="8.109375" customWidth="1"/>
    <col min="11522" max="11522" width="14.109375" customWidth="1"/>
    <col min="11523" max="11523" width="12" customWidth="1"/>
    <col min="11524" max="11524" width="15.6640625" customWidth="1"/>
    <col min="11525" max="11525" width="13.109375" customWidth="1"/>
    <col min="11526" max="11526" width="27.6640625" customWidth="1"/>
    <col min="11527" max="11527" width="9.109375" customWidth="1"/>
    <col min="11777" max="11777" width="8.109375" customWidth="1"/>
    <col min="11778" max="11778" width="14.109375" customWidth="1"/>
    <col min="11779" max="11779" width="12" customWidth="1"/>
    <col min="11780" max="11780" width="15.6640625" customWidth="1"/>
    <col min="11781" max="11781" width="13.109375" customWidth="1"/>
    <col min="11782" max="11782" width="27.6640625" customWidth="1"/>
    <col min="11783" max="11783" width="9.109375" customWidth="1"/>
    <col min="12033" max="12033" width="8.109375" customWidth="1"/>
    <col min="12034" max="12034" width="14.109375" customWidth="1"/>
    <col min="12035" max="12035" width="12" customWidth="1"/>
    <col min="12036" max="12036" width="15.6640625" customWidth="1"/>
    <col min="12037" max="12037" width="13.109375" customWidth="1"/>
    <col min="12038" max="12038" width="27.6640625" customWidth="1"/>
    <col min="12039" max="12039" width="9.109375" customWidth="1"/>
    <col min="12289" max="12289" width="8.109375" customWidth="1"/>
    <col min="12290" max="12290" width="14.109375" customWidth="1"/>
    <col min="12291" max="12291" width="12" customWidth="1"/>
    <col min="12292" max="12292" width="15.6640625" customWidth="1"/>
    <col min="12293" max="12293" width="13.109375" customWidth="1"/>
    <col min="12294" max="12294" width="27.6640625" customWidth="1"/>
    <col min="12295" max="12295" width="9.109375" customWidth="1"/>
    <col min="12545" max="12545" width="8.109375" customWidth="1"/>
    <col min="12546" max="12546" width="14.109375" customWidth="1"/>
    <col min="12547" max="12547" width="12" customWidth="1"/>
    <col min="12548" max="12548" width="15.6640625" customWidth="1"/>
    <col min="12549" max="12549" width="13.109375" customWidth="1"/>
    <col min="12550" max="12550" width="27.6640625" customWidth="1"/>
    <col min="12551" max="12551" width="9.109375" customWidth="1"/>
    <col min="12801" max="12801" width="8.109375" customWidth="1"/>
    <col min="12802" max="12802" width="14.109375" customWidth="1"/>
    <col min="12803" max="12803" width="12" customWidth="1"/>
    <col min="12804" max="12804" width="15.6640625" customWidth="1"/>
    <col min="12805" max="12805" width="13.109375" customWidth="1"/>
    <col min="12806" max="12806" width="27.6640625" customWidth="1"/>
    <col min="12807" max="12807" width="9.109375" customWidth="1"/>
    <col min="13057" max="13057" width="8.109375" customWidth="1"/>
    <col min="13058" max="13058" width="14.109375" customWidth="1"/>
    <col min="13059" max="13059" width="12" customWidth="1"/>
    <col min="13060" max="13060" width="15.6640625" customWidth="1"/>
    <col min="13061" max="13061" width="13.109375" customWidth="1"/>
    <col min="13062" max="13062" width="27.6640625" customWidth="1"/>
    <col min="13063" max="13063" width="9.109375" customWidth="1"/>
    <col min="13313" max="13313" width="8.109375" customWidth="1"/>
    <col min="13314" max="13314" width="14.109375" customWidth="1"/>
    <col min="13315" max="13315" width="12" customWidth="1"/>
    <col min="13316" max="13316" width="15.6640625" customWidth="1"/>
    <col min="13317" max="13317" width="13.109375" customWidth="1"/>
    <col min="13318" max="13318" width="27.6640625" customWidth="1"/>
    <col min="13319" max="13319" width="9.109375" customWidth="1"/>
    <col min="13569" max="13569" width="8.109375" customWidth="1"/>
    <col min="13570" max="13570" width="14.109375" customWidth="1"/>
    <col min="13571" max="13571" width="12" customWidth="1"/>
    <col min="13572" max="13572" width="15.6640625" customWidth="1"/>
    <col min="13573" max="13573" width="13.109375" customWidth="1"/>
    <col min="13574" max="13574" width="27.6640625" customWidth="1"/>
    <col min="13575" max="13575" width="9.109375" customWidth="1"/>
    <col min="13825" max="13825" width="8.109375" customWidth="1"/>
    <col min="13826" max="13826" width="14.109375" customWidth="1"/>
    <col min="13827" max="13827" width="12" customWidth="1"/>
    <col min="13828" max="13828" width="15.6640625" customWidth="1"/>
    <col min="13829" max="13829" width="13.109375" customWidth="1"/>
    <col min="13830" max="13830" width="27.6640625" customWidth="1"/>
    <col min="13831" max="13831" width="9.109375" customWidth="1"/>
    <col min="14081" max="14081" width="8.109375" customWidth="1"/>
    <col min="14082" max="14082" width="14.109375" customWidth="1"/>
    <col min="14083" max="14083" width="12" customWidth="1"/>
    <col min="14084" max="14084" width="15.6640625" customWidth="1"/>
    <col min="14085" max="14085" width="13.109375" customWidth="1"/>
    <col min="14086" max="14086" width="27.6640625" customWidth="1"/>
    <col min="14087" max="14087" width="9.109375" customWidth="1"/>
    <col min="14337" max="14337" width="8.109375" customWidth="1"/>
    <col min="14338" max="14338" width="14.109375" customWidth="1"/>
    <col min="14339" max="14339" width="12" customWidth="1"/>
    <col min="14340" max="14340" width="15.6640625" customWidth="1"/>
    <col min="14341" max="14341" width="13.109375" customWidth="1"/>
    <col min="14342" max="14342" width="27.6640625" customWidth="1"/>
    <col min="14343" max="14343" width="9.109375" customWidth="1"/>
    <col min="14593" max="14593" width="8.109375" customWidth="1"/>
    <col min="14594" max="14594" width="14.109375" customWidth="1"/>
    <col min="14595" max="14595" width="12" customWidth="1"/>
    <col min="14596" max="14596" width="15.6640625" customWidth="1"/>
    <col min="14597" max="14597" width="13.109375" customWidth="1"/>
    <col min="14598" max="14598" width="27.6640625" customWidth="1"/>
    <col min="14599" max="14599" width="9.109375" customWidth="1"/>
    <col min="14849" max="14849" width="8.109375" customWidth="1"/>
    <col min="14850" max="14850" width="14.109375" customWidth="1"/>
    <col min="14851" max="14851" width="12" customWidth="1"/>
    <col min="14852" max="14852" width="15.6640625" customWidth="1"/>
    <col min="14853" max="14853" width="13.109375" customWidth="1"/>
    <col min="14854" max="14854" width="27.6640625" customWidth="1"/>
    <col min="14855" max="14855" width="9.109375" customWidth="1"/>
    <col min="15105" max="15105" width="8.109375" customWidth="1"/>
    <col min="15106" max="15106" width="14.109375" customWidth="1"/>
    <col min="15107" max="15107" width="12" customWidth="1"/>
    <col min="15108" max="15108" width="15.6640625" customWidth="1"/>
    <col min="15109" max="15109" width="13.109375" customWidth="1"/>
    <col min="15110" max="15110" width="27.6640625" customWidth="1"/>
    <col min="15111" max="15111" width="9.109375" customWidth="1"/>
    <col min="15361" max="15361" width="8.109375" customWidth="1"/>
    <col min="15362" max="15362" width="14.109375" customWidth="1"/>
    <col min="15363" max="15363" width="12" customWidth="1"/>
    <col min="15364" max="15364" width="15.6640625" customWidth="1"/>
    <col min="15365" max="15365" width="13.109375" customWidth="1"/>
    <col min="15366" max="15366" width="27.6640625" customWidth="1"/>
    <col min="15367" max="15367" width="9.109375" customWidth="1"/>
    <col min="15617" max="15617" width="8.109375" customWidth="1"/>
    <col min="15618" max="15618" width="14.109375" customWidth="1"/>
    <col min="15619" max="15619" width="12" customWidth="1"/>
    <col min="15620" max="15620" width="15.6640625" customWidth="1"/>
    <col min="15621" max="15621" width="13.109375" customWidth="1"/>
    <col min="15622" max="15622" width="27.6640625" customWidth="1"/>
    <col min="15623" max="15623" width="9.109375" customWidth="1"/>
    <col min="15873" max="15873" width="8.109375" customWidth="1"/>
    <col min="15874" max="15874" width="14.109375" customWidth="1"/>
    <col min="15875" max="15875" width="12" customWidth="1"/>
    <col min="15876" max="15876" width="15.6640625" customWidth="1"/>
    <col min="15877" max="15877" width="13.109375" customWidth="1"/>
    <col min="15878" max="15878" width="27.6640625" customWidth="1"/>
    <col min="15879" max="15879" width="9.109375" customWidth="1"/>
    <col min="16129" max="16129" width="8.109375" customWidth="1"/>
    <col min="16130" max="16130" width="14.109375" customWidth="1"/>
    <col min="16131" max="16131" width="12" customWidth="1"/>
    <col min="16132" max="16132" width="15.6640625" customWidth="1"/>
    <col min="16133" max="16133" width="13.109375" customWidth="1"/>
    <col min="16134" max="16134" width="27.6640625" customWidth="1"/>
    <col min="16135" max="16135" width="9.109375" customWidth="1"/>
  </cols>
  <sheetData>
    <row r="1" spans="1:16" ht="25.2" customHeight="1" x14ac:dyDescent="0.3">
      <c r="A1" s="47" t="s">
        <v>20</v>
      </c>
      <c r="B1" s="47"/>
      <c r="C1" s="47"/>
      <c r="D1" s="47"/>
      <c r="E1" s="47"/>
      <c r="F1" s="47"/>
    </row>
    <row r="2" spans="1:16" ht="16.5" customHeight="1" x14ac:dyDescent="0.3">
      <c r="A2" s="48" t="s">
        <v>0</v>
      </c>
      <c r="B2" s="48"/>
      <c r="C2" s="48"/>
      <c r="F2" s="2"/>
      <c r="H2" s="3"/>
      <c r="I2" s="3"/>
      <c r="J2" s="3"/>
      <c r="K2" s="3">
        <f>E15*C11</f>
        <v>0</v>
      </c>
      <c r="L2" s="3"/>
      <c r="M2" s="3"/>
      <c r="N2" s="3"/>
      <c r="O2" s="3"/>
      <c r="P2" s="3"/>
    </row>
    <row r="3" spans="1:16" ht="9.75" customHeight="1" x14ac:dyDescent="0.3">
      <c r="A3" s="49" t="s">
        <v>1</v>
      </c>
      <c r="B3" s="49"/>
      <c r="C3" s="49"/>
      <c r="F3" s="2"/>
      <c r="H3" s="3"/>
      <c r="I3" s="3"/>
      <c r="J3" s="3"/>
      <c r="K3" s="3" t="b">
        <f>IF(K10&gt;0,IF(C11&gt;0,(E15*C11),)*1%)</f>
        <v>0</v>
      </c>
      <c r="L3" s="3"/>
      <c r="M3" s="3"/>
      <c r="N3" s="3"/>
      <c r="O3" s="3"/>
      <c r="P3" s="3"/>
    </row>
    <row r="4" spans="1:16" ht="15" customHeight="1" x14ac:dyDescent="0.3">
      <c r="A4" s="50" t="s">
        <v>2</v>
      </c>
      <c r="B4" s="50"/>
      <c r="C4" s="50"/>
      <c r="D4" s="50"/>
      <c r="E4" s="50"/>
      <c r="F4" s="50"/>
      <c r="H4" s="3"/>
      <c r="I4" s="3"/>
      <c r="J4" s="3" t="b">
        <f>IF(K10&gt;0,IF(C11&gt;0,((C17/2)+28+J15),))</f>
        <v>0</v>
      </c>
      <c r="K4" s="3">
        <f>K3/2</f>
        <v>0</v>
      </c>
      <c r="L4" s="3"/>
      <c r="M4" s="3"/>
      <c r="N4" s="3"/>
      <c r="O4" s="3"/>
      <c r="P4" s="3"/>
    </row>
    <row r="5" spans="1:16" ht="48" customHeight="1" x14ac:dyDescent="0.3">
      <c r="A5" s="51" t="s">
        <v>30</v>
      </c>
      <c r="B5" s="51"/>
      <c r="C5" s="51"/>
      <c r="D5" s="51"/>
      <c r="E5" s="51"/>
      <c r="F5" s="51"/>
      <c r="H5" s="3"/>
      <c r="I5" s="3"/>
      <c r="J5" s="3"/>
      <c r="K5" s="3"/>
      <c r="L5" s="3" t="b">
        <f>IF(K10&gt;0,IF(C11&gt;0,IF(E15&gt;0,(K2*0.5)/1000)))</f>
        <v>0</v>
      </c>
      <c r="M5" s="3"/>
      <c r="N5" s="3"/>
      <c r="O5" s="3"/>
      <c r="P5" s="3"/>
    </row>
    <row r="6" spans="1:16" ht="15" customHeight="1" x14ac:dyDescent="0.3">
      <c r="A6" s="52" t="s">
        <v>3</v>
      </c>
      <c r="B6" s="52"/>
      <c r="C6" s="53"/>
      <c r="D6" s="53"/>
      <c r="E6" s="53"/>
      <c r="F6" s="53"/>
      <c r="H6" s="3"/>
      <c r="I6" s="3"/>
      <c r="J6" s="3"/>
      <c r="K6" s="3"/>
      <c r="L6" s="3" t="b">
        <f>IF(C19&gt;0,IF(E15&gt;0,IF(C11&gt;0,(D17+D18+D19))))</f>
        <v>0</v>
      </c>
      <c r="M6" s="3"/>
      <c r="N6" s="3"/>
      <c r="O6" s="3"/>
      <c r="P6" s="3"/>
    </row>
    <row r="7" spans="1:16" ht="15" customHeight="1" x14ac:dyDescent="0.3">
      <c r="A7" s="54" t="s">
        <v>4</v>
      </c>
      <c r="B7" s="54"/>
      <c r="C7" s="55"/>
      <c r="D7" s="55"/>
      <c r="E7" s="55"/>
      <c r="F7" s="55"/>
      <c r="H7" s="41" t="s">
        <v>25</v>
      </c>
      <c r="I7" s="44" t="s">
        <v>55</v>
      </c>
      <c r="J7" s="3"/>
      <c r="K7" s="3">
        <f>IF(C11&gt;0,IF(C11&lt;1001,IF(C11&gt;750,I18,IF(C11&gt;500,I17,IF(C11&gt;250,I13,IF(C11&gt;150,I15,(IF(C11&lt;151,I14))))))),)</f>
        <v>0</v>
      </c>
      <c r="L7" s="3"/>
      <c r="M7" s="3"/>
      <c r="N7" s="3"/>
      <c r="O7" s="3"/>
      <c r="P7" s="3"/>
    </row>
    <row r="8" spans="1:16" ht="22.2" customHeight="1" x14ac:dyDescent="0.3">
      <c r="A8" s="52" t="s">
        <v>5</v>
      </c>
      <c r="B8" s="52"/>
      <c r="C8" s="56"/>
      <c r="D8" s="56"/>
      <c r="E8" s="56"/>
      <c r="F8" s="56"/>
      <c r="H8" s="42"/>
      <c r="I8" s="45"/>
      <c r="J8" s="3"/>
      <c r="K8" s="3"/>
      <c r="L8" s="3"/>
      <c r="M8" s="3"/>
      <c r="N8" s="3"/>
      <c r="O8" s="3"/>
      <c r="P8" s="3"/>
    </row>
    <row r="9" spans="1:16" ht="15" customHeight="1" x14ac:dyDescent="0.3">
      <c r="A9" s="54" t="s">
        <v>6</v>
      </c>
      <c r="B9" s="54"/>
      <c r="C9" s="58"/>
      <c r="D9" s="58"/>
      <c r="E9" s="58"/>
      <c r="F9" s="58"/>
      <c r="H9" s="43"/>
      <c r="I9" s="46"/>
      <c r="J9" s="3"/>
      <c r="K9" s="3"/>
      <c r="L9" s="3"/>
      <c r="M9" s="3"/>
      <c r="N9" s="3"/>
      <c r="O9" s="3"/>
      <c r="P9" s="3"/>
    </row>
    <row r="10" spans="1:16" ht="15" customHeight="1" x14ac:dyDescent="0.3">
      <c r="A10" s="54" t="s">
        <v>32</v>
      </c>
      <c r="B10" s="54"/>
      <c r="C10" s="57" t="s">
        <v>33</v>
      </c>
      <c r="D10" s="57"/>
      <c r="E10" s="28">
        <f>J15</f>
        <v>0</v>
      </c>
      <c r="F10" s="11"/>
      <c r="H10" s="24" t="s">
        <v>31</v>
      </c>
      <c r="I10" s="23">
        <v>0</v>
      </c>
      <c r="J10" s="3"/>
      <c r="K10" s="3">
        <f>VLOOKUP(E13,H27:I59,2,FALSE)</f>
        <v>0</v>
      </c>
      <c r="L10" s="3"/>
      <c r="M10" s="3"/>
      <c r="N10" s="3"/>
      <c r="O10" s="3"/>
      <c r="P10" s="3"/>
    </row>
    <row r="11" spans="1:16" ht="15" customHeight="1" thickBot="1" x14ac:dyDescent="0.35">
      <c r="A11" s="59" t="s">
        <v>23</v>
      </c>
      <c r="B11" s="59"/>
      <c r="C11" s="18">
        <v>0</v>
      </c>
      <c r="D11" s="19" t="s">
        <v>24</v>
      </c>
      <c r="E11" s="11"/>
      <c r="F11" s="11"/>
      <c r="H11" s="16" t="s">
        <v>27</v>
      </c>
      <c r="I11" s="17">
        <v>73</v>
      </c>
      <c r="J11" s="3"/>
      <c r="K11" s="3"/>
      <c r="L11" s="3"/>
      <c r="M11" s="3"/>
      <c r="N11" s="3"/>
      <c r="O11" s="3"/>
      <c r="P11" s="3"/>
    </row>
    <row r="12" spans="1:16" s="5" customFormat="1" ht="27.6" customHeight="1" thickBot="1" x14ac:dyDescent="0.3">
      <c r="A12" s="12" t="s">
        <v>7</v>
      </c>
      <c r="B12" s="13" t="s">
        <v>8</v>
      </c>
      <c r="C12" s="14" t="s">
        <v>9</v>
      </c>
      <c r="D12" s="15" t="s">
        <v>10</v>
      </c>
      <c r="E12" s="62" t="s">
        <v>11</v>
      </c>
      <c r="F12" s="63"/>
      <c r="G12" s="4"/>
      <c r="H12" s="16" t="s">
        <v>28</v>
      </c>
      <c r="I12" s="17">
        <v>107</v>
      </c>
      <c r="J12" s="4"/>
      <c r="K12" s="4"/>
      <c r="L12" s="4"/>
      <c r="M12" s="4"/>
      <c r="N12" s="4"/>
      <c r="O12" s="4"/>
      <c r="P12" s="4"/>
    </row>
    <row r="13" spans="1:16" s="5" customFormat="1" ht="27.6" customHeight="1" thickBot="1" x14ac:dyDescent="0.3">
      <c r="A13" s="64" t="s">
        <v>12</v>
      </c>
      <c r="B13" s="64"/>
      <c r="C13" s="64"/>
      <c r="D13" s="64"/>
      <c r="E13" s="65" t="s">
        <v>50</v>
      </c>
      <c r="F13" s="65"/>
      <c r="G13" s="4"/>
      <c r="H13" s="16" t="s">
        <v>29</v>
      </c>
      <c r="I13" s="17">
        <v>120</v>
      </c>
      <c r="J13" s="4"/>
      <c r="K13" s="4"/>
      <c r="L13" s="4"/>
      <c r="M13" s="4"/>
      <c r="N13" s="4"/>
      <c r="O13" s="4"/>
      <c r="P13" s="4"/>
    </row>
    <row r="14" spans="1:16" s="5" customFormat="1" ht="18.600000000000001" customHeight="1" x14ac:dyDescent="0.25">
      <c r="A14" s="73" t="s">
        <v>25</v>
      </c>
      <c r="B14" s="76" t="s">
        <v>26</v>
      </c>
      <c r="C14" s="77"/>
      <c r="D14" s="77"/>
      <c r="E14" s="78" t="s">
        <v>54</v>
      </c>
      <c r="F14" s="79"/>
      <c r="G14" s="4"/>
      <c r="H14" s="20"/>
      <c r="I14" s="21"/>
      <c r="J14" s="4"/>
      <c r="K14" s="4"/>
      <c r="L14" s="4"/>
      <c r="M14" s="4"/>
      <c r="N14" s="4"/>
      <c r="O14" s="4"/>
      <c r="P14" s="4"/>
    </row>
    <row r="15" spans="1:16" s="5" customFormat="1" ht="18.600000000000001" customHeight="1" x14ac:dyDescent="0.25">
      <c r="A15" s="74"/>
      <c r="B15" s="80" t="s">
        <v>31</v>
      </c>
      <c r="C15" s="80"/>
      <c r="D15" s="81"/>
      <c r="E15" s="69" t="b">
        <f>IF(C11&gt;0,IF(B15=H10,I10,IF(B15=H11,I11,IF(B15=H12,I12,IF(B15=H13,I13)))))</f>
        <v>0</v>
      </c>
      <c r="F15" s="70"/>
      <c r="G15" s="4"/>
      <c r="H15" s="20" t="s">
        <v>33</v>
      </c>
      <c r="I15" s="21">
        <v>0</v>
      </c>
      <c r="J15" s="4">
        <f>IF(C10=H15,I15, IF(C10=H16,I16, IF(C10=H17,I17)))</f>
        <v>0</v>
      </c>
      <c r="K15" s="4"/>
      <c r="L15" s="4"/>
      <c r="M15" s="4"/>
      <c r="N15" s="4"/>
      <c r="O15" s="4"/>
      <c r="P15" s="4"/>
    </row>
    <row r="16" spans="1:16" ht="23.4" customHeight="1" thickBot="1" x14ac:dyDescent="0.35">
      <c r="A16" s="75"/>
      <c r="B16" s="82"/>
      <c r="C16" s="82"/>
      <c r="D16" s="83"/>
      <c r="E16" s="71"/>
      <c r="F16" s="72"/>
      <c r="H16" s="26" t="s">
        <v>34</v>
      </c>
      <c r="I16" s="27">
        <v>250</v>
      </c>
      <c r="J16" s="3"/>
      <c r="K16" s="3"/>
      <c r="L16" s="3"/>
      <c r="M16" s="3"/>
      <c r="N16" s="3"/>
      <c r="O16" s="3"/>
      <c r="P16" s="3"/>
    </row>
    <row r="17" spans="1:16" s="7" customFormat="1" ht="31.2" customHeight="1" x14ac:dyDescent="0.3">
      <c r="A17" s="88" t="s">
        <v>13</v>
      </c>
      <c r="B17" s="66" t="s">
        <v>14</v>
      </c>
      <c r="C17" s="67" t="b">
        <f>K3</f>
        <v>0</v>
      </c>
      <c r="D17" s="25" t="b">
        <f>IF(E15&gt;0,J4)</f>
        <v>0</v>
      </c>
      <c r="E17" s="22" t="s">
        <v>19</v>
      </c>
      <c r="F17" s="32" t="s">
        <v>15</v>
      </c>
      <c r="G17" s="6"/>
      <c r="H17" s="20" t="s">
        <v>35</v>
      </c>
      <c r="I17" s="21"/>
      <c r="J17" s="6"/>
      <c r="K17" s="6"/>
      <c r="L17" s="6"/>
      <c r="M17" s="6"/>
      <c r="N17" s="6"/>
      <c r="O17" s="6"/>
      <c r="P17" s="6"/>
    </row>
    <row r="18" spans="1:16" s="7" customFormat="1" ht="13.8" customHeight="1" thickBot="1" x14ac:dyDescent="0.35">
      <c r="A18" s="88"/>
      <c r="B18" s="66"/>
      <c r="C18" s="68"/>
      <c r="D18" s="33">
        <f>K4</f>
        <v>0</v>
      </c>
      <c r="E18" s="85" t="s">
        <v>19</v>
      </c>
      <c r="F18" s="38" t="s">
        <v>52</v>
      </c>
      <c r="G18" s="6"/>
      <c r="H18" s="20" t="s">
        <v>36</v>
      </c>
      <c r="I18" s="21"/>
      <c r="J18" s="6"/>
      <c r="K18" s="6"/>
      <c r="L18" s="6"/>
      <c r="M18" s="6"/>
      <c r="N18" s="6"/>
      <c r="O18" s="6"/>
      <c r="P18" s="6"/>
    </row>
    <row r="19" spans="1:16" s="7" customFormat="1" ht="22.8" customHeight="1" thickBot="1" x14ac:dyDescent="0.35">
      <c r="A19" s="89"/>
      <c r="B19" s="34"/>
      <c r="C19" s="36" t="s">
        <v>35</v>
      </c>
      <c r="D19" s="37" t="b">
        <f>L5</f>
        <v>0</v>
      </c>
      <c r="E19" s="86"/>
      <c r="F19" s="39" t="s">
        <v>37</v>
      </c>
      <c r="G19" s="6"/>
      <c r="H19" s="20"/>
      <c r="I19" s="30"/>
      <c r="J19" s="6"/>
      <c r="K19" s="6"/>
      <c r="L19" s="6"/>
      <c r="M19" s="6"/>
      <c r="N19" s="6"/>
      <c r="O19" s="6"/>
      <c r="P19" s="6"/>
    </row>
    <row r="20" spans="1:16" s="7" customFormat="1" ht="12.75" customHeight="1" x14ac:dyDescent="0.3">
      <c r="A20" s="8"/>
      <c r="B20" s="9" t="s">
        <v>16</v>
      </c>
      <c r="C20" s="35"/>
      <c r="D20" s="40" t="b">
        <f>L6</f>
        <v>0</v>
      </c>
      <c r="E20" s="31"/>
      <c r="F20" s="29"/>
      <c r="G20" s="6"/>
      <c r="J20" s="6"/>
      <c r="K20" s="6"/>
      <c r="L20" s="6"/>
      <c r="M20" s="6"/>
      <c r="N20" s="6"/>
      <c r="O20" s="6"/>
      <c r="P20" s="6"/>
    </row>
    <row r="21" spans="1:16" s="7" customFormat="1" ht="38.85" customHeight="1" x14ac:dyDescent="0.3">
      <c r="A21" s="61" t="s">
        <v>17</v>
      </c>
      <c r="B21" s="61"/>
      <c r="C21" s="61"/>
      <c r="D21" s="61"/>
      <c r="E21" s="61"/>
      <c r="F21" s="61"/>
      <c r="G21" s="6"/>
      <c r="J21" s="6"/>
      <c r="K21" s="6"/>
      <c r="L21" s="6"/>
      <c r="M21" s="6"/>
      <c r="N21" s="6"/>
      <c r="O21" s="6"/>
      <c r="P21" s="6"/>
    </row>
    <row r="22" spans="1:16" s="7" customFormat="1" ht="76.2" customHeight="1" x14ac:dyDescent="0.3">
      <c r="A22" s="87" t="s">
        <v>22</v>
      </c>
      <c r="B22" s="87"/>
      <c r="C22" s="87"/>
      <c r="D22" s="87"/>
      <c r="E22" s="87"/>
      <c r="F22" s="87"/>
      <c r="G22" s="6"/>
      <c r="H22" s="6"/>
      <c r="I22" s="6"/>
      <c r="J22" s="6"/>
      <c r="K22" s="6"/>
      <c r="L22" s="6"/>
      <c r="M22" s="6"/>
      <c r="N22" s="6"/>
      <c r="O22" s="6"/>
      <c r="P22" s="6"/>
    </row>
    <row r="23" spans="1:16" s="7" customFormat="1" ht="18" customHeight="1" x14ac:dyDescent="0.3">
      <c r="A23" s="84" t="s">
        <v>21</v>
      </c>
      <c r="B23" s="84"/>
      <c r="C23" s="84"/>
      <c r="D23" s="84"/>
      <c r="E23" s="84"/>
      <c r="F23" s="84"/>
      <c r="G23" s="6"/>
      <c r="H23" s="6"/>
      <c r="I23" s="6"/>
      <c r="J23" s="6"/>
      <c r="K23" s="6"/>
      <c r="L23" s="6"/>
      <c r="M23" s="6"/>
      <c r="N23" s="6"/>
      <c r="O23" s="6"/>
      <c r="P23" s="6"/>
    </row>
    <row r="24" spans="1:16" s="7" customFormat="1" ht="12.75" customHeight="1" x14ac:dyDescent="0.3">
      <c r="A24" s="2" t="s">
        <v>18</v>
      </c>
      <c r="B24" s="10">
        <f ca="1">TODAY()</f>
        <v>45926</v>
      </c>
      <c r="C24" s="2"/>
      <c r="D24" s="60"/>
      <c r="E24" s="60"/>
      <c r="F24" s="1"/>
      <c r="G24" s="6"/>
      <c r="H24" s="6"/>
      <c r="I24" s="6"/>
      <c r="J24" s="6"/>
      <c r="K24" s="6"/>
      <c r="L24" s="6"/>
      <c r="M24" s="6"/>
      <c r="N24" s="6"/>
      <c r="O24" s="6"/>
      <c r="P24" s="6"/>
    </row>
    <row r="27" spans="1:16" x14ac:dyDescent="0.3">
      <c r="H27" s="7" t="s">
        <v>50</v>
      </c>
      <c r="I27" s="6"/>
    </row>
    <row r="28" spans="1:16" x14ac:dyDescent="0.3">
      <c r="H28" t="s">
        <v>38</v>
      </c>
      <c r="I28" s="6">
        <v>1</v>
      </c>
    </row>
    <row r="29" spans="1:16" x14ac:dyDescent="0.3">
      <c r="H29" t="s">
        <v>39</v>
      </c>
      <c r="I29" s="6">
        <v>1</v>
      </c>
    </row>
    <row r="30" spans="1:16" x14ac:dyDescent="0.3">
      <c r="H30" t="s">
        <v>40</v>
      </c>
      <c r="I30" s="6">
        <v>1</v>
      </c>
    </row>
    <row r="31" spans="1:16" x14ac:dyDescent="0.3">
      <c r="H31" t="s">
        <v>41</v>
      </c>
      <c r="I31" s="6">
        <v>1</v>
      </c>
    </row>
    <row r="32" spans="1:16" x14ac:dyDescent="0.3">
      <c r="H32" t="s">
        <v>42</v>
      </c>
      <c r="I32" s="6">
        <v>1</v>
      </c>
    </row>
    <row r="33" spans="8:9" x14ac:dyDescent="0.3">
      <c r="H33" t="s">
        <v>43</v>
      </c>
      <c r="I33" s="6">
        <v>1</v>
      </c>
    </row>
    <row r="34" spans="8:9" x14ac:dyDescent="0.3">
      <c r="H34" t="s">
        <v>44</v>
      </c>
      <c r="I34" s="6">
        <v>1</v>
      </c>
    </row>
    <row r="35" spans="8:9" x14ac:dyDescent="0.3">
      <c r="H35" t="s">
        <v>51</v>
      </c>
      <c r="I35" s="6">
        <v>1</v>
      </c>
    </row>
    <row r="36" spans="8:9" x14ac:dyDescent="0.3">
      <c r="H36" t="s">
        <v>45</v>
      </c>
      <c r="I36" s="6">
        <v>1</v>
      </c>
    </row>
    <row r="37" spans="8:9" x14ac:dyDescent="0.3">
      <c r="H37" t="s">
        <v>46</v>
      </c>
      <c r="I37" s="6">
        <v>1</v>
      </c>
    </row>
    <row r="38" spans="8:9" x14ac:dyDescent="0.3">
      <c r="H38" t="s">
        <v>47</v>
      </c>
      <c r="I38" s="6">
        <v>1</v>
      </c>
    </row>
    <row r="39" spans="8:9" x14ac:dyDescent="0.3">
      <c r="H39" t="s">
        <v>48</v>
      </c>
      <c r="I39" s="6">
        <v>1</v>
      </c>
    </row>
    <row r="40" spans="8:9" x14ac:dyDescent="0.3">
      <c r="H40" t="s">
        <v>56</v>
      </c>
      <c r="I40" s="6">
        <v>1</v>
      </c>
    </row>
    <row r="41" spans="8:9" x14ac:dyDescent="0.3">
      <c r="H41" t="s">
        <v>49</v>
      </c>
      <c r="I41" s="6">
        <v>1</v>
      </c>
    </row>
    <row r="42" spans="8:9" x14ac:dyDescent="0.3">
      <c r="H42" t="s">
        <v>53</v>
      </c>
      <c r="I42" s="6">
        <v>1</v>
      </c>
    </row>
    <row r="43" spans="8:9" x14ac:dyDescent="0.3">
      <c r="I43" s="6"/>
    </row>
    <row r="44" spans="8:9" x14ac:dyDescent="0.3">
      <c r="I44" s="6"/>
    </row>
    <row r="45" spans="8:9" x14ac:dyDescent="0.3">
      <c r="I45" s="6"/>
    </row>
    <row r="46" spans="8:9" x14ac:dyDescent="0.3">
      <c r="I46" s="6"/>
    </row>
    <row r="47" spans="8:9" x14ac:dyDescent="0.3">
      <c r="I47" s="6"/>
    </row>
    <row r="48" spans="8:9" x14ac:dyDescent="0.3">
      <c r="I48" s="6"/>
    </row>
    <row r="49" spans="7:17" x14ac:dyDescent="0.3">
      <c r="I49" s="6"/>
    </row>
    <row r="50" spans="7:17" x14ac:dyDescent="0.3">
      <c r="I50" s="6"/>
    </row>
    <row r="51" spans="7:17" x14ac:dyDescent="0.3">
      <c r="I51" s="6"/>
    </row>
    <row r="52" spans="7:17" x14ac:dyDescent="0.3">
      <c r="I52" s="6"/>
    </row>
    <row r="53" spans="7:17" x14ac:dyDescent="0.3">
      <c r="I53" s="6"/>
    </row>
    <row r="54" spans="7:17" x14ac:dyDescent="0.3">
      <c r="I54" s="6"/>
    </row>
    <row r="55" spans="7:17" x14ac:dyDescent="0.3">
      <c r="I55" s="6"/>
    </row>
    <row r="56" spans="7:17" x14ac:dyDescent="0.3">
      <c r="I56" s="6"/>
    </row>
    <row r="57" spans="7:17" s="1" customFormat="1" x14ac:dyDescent="0.3">
      <c r="G57" s="3"/>
      <c r="H57"/>
      <c r="I57" s="6"/>
      <c r="J57"/>
      <c r="K57"/>
      <c r="L57"/>
      <c r="M57"/>
      <c r="N57"/>
      <c r="O57"/>
      <c r="P57"/>
      <c r="Q57"/>
    </row>
    <row r="58" spans="7:17" s="1" customFormat="1" ht="18" customHeight="1" x14ac:dyDescent="0.3">
      <c r="G58" s="3"/>
      <c r="H58"/>
      <c r="I58" s="6"/>
      <c r="J58"/>
      <c r="K58"/>
      <c r="L58"/>
      <c r="M58"/>
      <c r="N58"/>
      <c r="O58"/>
      <c r="P58"/>
      <c r="Q58"/>
    </row>
    <row r="59" spans="7:17" s="1" customFormat="1" x14ac:dyDescent="0.3">
      <c r="G59" s="3"/>
      <c r="H59"/>
      <c r="I59" s="6"/>
      <c r="J59"/>
      <c r="K59"/>
      <c r="L59"/>
      <c r="M59"/>
      <c r="N59"/>
      <c r="O59"/>
      <c r="P59"/>
      <c r="Q59"/>
    </row>
    <row r="60" spans="7:17" s="1" customFormat="1" ht="16.5" customHeight="1" x14ac:dyDescent="0.3">
      <c r="G60" s="3"/>
      <c r="H60"/>
      <c r="I60"/>
      <c r="J60"/>
      <c r="K60"/>
      <c r="L60"/>
      <c r="M60"/>
      <c r="N60"/>
      <c r="O60"/>
      <c r="P60"/>
      <c r="Q60"/>
    </row>
    <row r="61" spans="7:17" s="1" customFormat="1" ht="9.75" customHeight="1" x14ac:dyDescent="0.3">
      <c r="G61" s="3"/>
      <c r="H61"/>
      <c r="I61"/>
      <c r="J61"/>
      <c r="K61"/>
      <c r="L61"/>
      <c r="M61"/>
      <c r="N61"/>
      <c r="O61"/>
      <c r="P61"/>
      <c r="Q61"/>
    </row>
    <row r="62" spans="7:17" s="1" customFormat="1" ht="15" customHeight="1" x14ac:dyDescent="0.3">
      <c r="G62" s="3"/>
      <c r="H62"/>
      <c r="I62"/>
      <c r="J62"/>
      <c r="K62"/>
      <c r="L62"/>
      <c r="M62"/>
      <c r="N62"/>
      <c r="O62"/>
      <c r="P62"/>
      <c r="Q62"/>
    </row>
    <row r="63" spans="7:17" s="1" customFormat="1" ht="27" customHeight="1" x14ac:dyDescent="0.3">
      <c r="G63" s="3"/>
      <c r="H63"/>
      <c r="I63"/>
      <c r="J63"/>
      <c r="K63"/>
      <c r="L63"/>
      <c r="M63"/>
      <c r="N63"/>
      <c r="O63"/>
      <c r="P63"/>
      <c r="Q63"/>
    </row>
    <row r="64" spans="7:17" s="1" customFormat="1" ht="15" customHeight="1" x14ac:dyDescent="0.3">
      <c r="G64" s="3"/>
      <c r="H64"/>
      <c r="I64"/>
      <c r="J64"/>
      <c r="K64"/>
      <c r="L64"/>
      <c r="M64"/>
      <c r="N64"/>
      <c r="O64"/>
      <c r="P64"/>
      <c r="Q64"/>
    </row>
    <row r="65" spans="7:17" s="1" customFormat="1" ht="15" customHeight="1" x14ac:dyDescent="0.3">
      <c r="G65" s="3"/>
      <c r="H65"/>
      <c r="I65"/>
      <c r="J65"/>
      <c r="K65"/>
      <c r="L65"/>
      <c r="M65"/>
      <c r="N65"/>
      <c r="O65"/>
      <c r="P65"/>
      <c r="Q65"/>
    </row>
    <row r="66" spans="7:17" s="1" customFormat="1" ht="15" customHeight="1" x14ac:dyDescent="0.3">
      <c r="G66" s="3"/>
      <c r="H66"/>
      <c r="I66"/>
      <c r="J66"/>
      <c r="K66"/>
      <c r="L66"/>
      <c r="M66"/>
      <c r="N66"/>
      <c r="O66"/>
      <c r="P66"/>
      <c r="Q66"/>
    </row>
    <row r="67" spans="7:17" s="1" customFormat="1" ht="15" customHeight="1" x14ac:dyDescent="0.3">
      <c r="G67" s="3"/>
      <c r="H67"/>
      <c r="I67"/>
      <c r="J67"/>
      <c r="K67"/>
      <c r="L67"/>
      <c r="M67"/>
      <c r="N67"/>
      <c r="O67"/>
      <c r="P67"/>
      <c r="Q67"/>
    </row>
    <row r="69" spans="7:17" s="1" customFormat="1" ht="63.75" customHeight="1" x14ac:dyDescent="0.3">
      <c r="G69" s="3"/>
      <c r="H69"/>
      <c r="I69"/>
      <c r="J69"/>
      <c r="K69"/>
      <c r="L69"/>
      <c r="M69"/>
      <c r="N69"/>
      <c r="O69"/>
      <c r="P69"/>
      <c r="Q69"/>
    </row>
    <row r="70" spans="7:17" s="1" customFormat="1" ht="18" customHeight="1" x14ac:dyDescent="0.3">
      <c r="G70" s="3"/>
      <c r="H70"/>
      <c r="I70"/>
      <c r="J70"/>
      <c r="K70"/>
      <c r="L70"/>
      <c r="M70"/>
      <c r="N70"/>
      <c r="O70"/>
      <c r="P70"/>
      <c r="Q70"/>
    </row>
    <row r="71" spans="7:17" s="1" customFormat="1" ht="18" customHeight="1" x14ac:dyDescent="0.3">
      <c r="G71" s="3"/>
      <c r="H71"/>
      <c r="I71"/>
      <c r="J71"/>
      <c r="K71"/>
      <c r="L71"/>
      <c r="M71"/>
      <c r="N71"/>
      <c r="O71"/>
      <c r="P71"/>
      <c r="Q71"/>
    </row>
    <row r="72" spans="7:17" s="1" customFormat="1" ht="18" customHeight="1" x14ac:dyDescent="0.3">
      <c r="G72" s="3"/>
      <c r="H72"/>
      <c r="I72"/>
      <c r="J72"/>
      <c r="K72"/>
      <c r="L72"/>
      <c r="M72"/>
      <c r="N72"/>
      <c r="O72"/>
      <c r="P72"/>
      <c r="Q72"/>
    </row>
    <row r="73" spans="7:17" s="1" customFormat="1" ht="18" customHeight="1" x14ac:dyDescent="0.3">
      <c r="G73" s="3"/>
      <c r="H73"/>
      <c r="I73"/>
      <c r="J73"/>
      <c r="K73"/>
      <c r="L73"/>
      <c r="M73"/>
      <c r="N73"/>
      <c r="O73"/>
      <c r="P73"/>
      <c r="Q73"/>
    </row>
    <row r="74" spans="7:17" s="1" customFormat="1" ht="21.75" customHeight="1" x14ac:dyDescent="0.3">
      <c r="G74" s="3"/>
      <c r="H74"/>
      <c r="I74"/>
      <c r="J74"/>
      <c r="K74"/>
      <c r="L74"/>
      <c r="M74"/>
      <c r="N74"/>
      <c r="O74"/>
      <c r="P74"/>
      <c r="Q74"/>
    </row>
    <row r="75" spans="7:17" s="1" customFormat="1" ht="20.100000000000001" customHeight="1" x14ac:dyDescent="0.3">
      <c r="G75" s="3"/>
      <c r="H75"/>
      <c r="I75"/>
      <c r="J75"/>
      <c r="K75"/>
      <c r="L75"/>
      <c r="M75"/>
      <c r="N75"/>
      <c r="O75"/>
      <c r="P75"/>
      <c r="Q75"/>
    </row>
    <row r="76" spans="7:17" s="1" customFormat="1" ht="20.100000000000001" customHeight="1" x14ac:dyDescent="0.3">
      <c r="G76" s="3"/>
      <c r="H76"/>
      <c r="I76"/>
      <c r="J76"/>
      <c r="K76"/>
      <c r="L76"/>
      <c r="M76"/>
      <c r="N76"/>
      <c r="O76"/>
      <c r="P76"/>
      <c r="Q76"/>
    </row>
    <row r="77" spans="7:17" s="1" customFormat="1" ht="27.75" customHeight="1" x14ac:dyDescent="0.3">
      <c r="G77" s="3"/>
      <c r="H77"/>
      <c r="I77"/>
      <c r="J77"/>
      <c r="K77"/>
      <c r="L77"/>
      <c r="M77"/>
      <c r="N77"/>
      <c r="O77"/>
      <c r="P77"/>
      <c r="Q77"/>
    </row>
    <row r="78" spans="7:17" s="1" customFormat="1" ht="36" customHeight="1" x14ac:dyDescent="0.3">
      <c r="G78" s="3"/>
      <c r="H78"/>
      <c r="I78"/>
      <c r="J78"/>
      <c r="K78"/>
      <c r="L78"/>
      <c r="M78"/>
      <c r="N78"/>
      <c r="O78"/>
      <c r="P78"/>
      <c r="Q78"/>
    </row>
    <row r="79" spans="7:17" s="1" customFormat="1" ht="24" customHeight="1" x14ac:dyDescent="0.3">
      <c r="G79" s="3"/>
      <c r="H79"/>
      <c r="I79"/>
      <c r="J79"/>
      <c r="K79"/>
      <c r="L79"/>
      <c r="M79"/>
      <c r="N79"/>
      <c r="O79"/>
      <c r="P79"/>
      <c r="Q79"/>
    </row>
    <row r="81" spans="7:17" s="1" customFormat="1" ht="21.75" customHeight="1" x14ac:dyDescent="0.3">
      <c r="G81" s="3"/>
      <c r="H81"/>
      <c r="I81"/>
      <c r="J81"/>
      <c r="K81"/>
      <c r="L81"/>
      <c r="M81"/>
      <c r="N81"/>
      <c r="O81"/>
      <c r="P81"/>
      <c r="Q81"/>
    </row>
    <row r="82" spans="7:17" s="1" customFormat="1" ht="21.9" customHeight="1" x14ac:dyDescent="0.3">
      <c r="G82" s="3"/>
      <c r="H82"/>
      <c r="I82"/>
      <c r="J82"/>
      <c r="K82"/>
      <c r="L82"/>
      <c r="M82"/>
      <c r="N82"/>
      <c r="O82"/>
      <c r="P82"/>
      <c r="Q82"/>
    </row>
    <row r="83" spans="7:17" s="1" customFormat="1" ht="21.9" customHeight="1" x14ac:dyDescent="0.3">
      <c r="G83" s="3"/>
      <c r="H83"/>
      <c r="I83"/>
      <c r="J83"/>
      <c r="K83"/>
      <c r="L83"/>
      <c r="M83"/>
      <c r="N83"/>
      <c r="O83"/>
      <c r="P83"/>
      <c r="Q83"/>
    </row>
    <row r="84" spans="7:17" s="1" customFormat="1" ht="15.75" customHeight="1" x14ac:dyDescent="0.3">
      <c r="G84" s="3"/>
      <c r="H84"/>
      <c r="I84"/>
      <c r="J84"/>
      <c r="K84"/>
      <c r="L84"/>
      <c r="M84"/>
      <c r="N84"/>
      <c r="O84"/>
      <c r="P84"/>
      <c r="Q84"/>
    </row>
    <row r="85" spans="7:17" s="1" customFormat="1" ht="15.75" customHeight="1" x14ac:dyDescent="0.3">
      <c r="G85" s="3"/>
      <c r="H85"/>
      <c r="I85"/>
      <c r="J85"/>
      <c r="K85"/>
      <c r="L85"/>
      <c r="M85"/>
      <c r="N85"/>
      <c r="O85"/>
      <c r="P85"/>
      <c r="Q85"/>
    </row>
    <row r="86" spans="7:17" s="1" customFormat="1" ht="15.75" customHeight="1" x14ac:dyDescent="0.3">
      <c r="G86" s="3"/>
      <c r="H86"/>
      <c r="I86"/>
      <c r="J86"/>
      <c r="K86"/>
      <c r="L86"/>
      <c r="M86"/>
      <c r="N86"/>
      <c r="O86"/>
      <c r="P86"/>
      <c r="Q86"/>
    </row>
    <row r="87" spans="7:17" s="1" customFormat="1" ht="15.75" customHeight="1" x14ac:dyDescent="0.3">
      <c r="G87" s="3"/>
      <c r="H87"/>
      <c r="I87"/>
      <c r="J87"/>
      <c r="K87"/>
      <c r="L87"/>
      <c r="M87"/>
      <c r="N87"/>
      <c r="O87"/>
      <c r="P87"/>
      <c r="Q87"/>
    </row>
    <row r="88" spans="7:17" s="1" customFormat="1" ht="15.75" customHeight="1" x14ac:dyDescent="0.3">
      <c r="G88" s="3"/>
      <c r="H88"/>
      <c r="I88"/>
      <c r="J88"/>
      <c r="K88"/>
      <c r="L88"/>
      <c r="M88"/>
      <c r="N88"/>
      <c r="O88"/>
      <c r="P88"/>
      <c r="Q88"/>
    </row>
    <row r="90" spans="7:17" s="1" customFormat="1" ht="12.75" customHeight="1" x14ac:dyDescent="0.3">
      <c r="G90" s="3"/>
      <c r="H90"/>
      <c r="I90"/>
      <c r="J90"/>
      <c r="K90"/>
      <c r="L90"/>
      <c r="M90"/>
      <c r="N90"/>
      <c r="O90"/>
      <c r="P90"/>
      <c r="Q90"/>
    </row>
    <row r="91" spans="7:17" s="1" customFormat="1" ht="15" customHeight="1" x14ac:dyDescent="0.3">
      <c r="G91" s="3"/>
      <c r="H91"/>
      <c r="I91"/>
      <c r="J91"/>
      <c r="K91"/>
      <c r="L91"/>
      <c r="M91"/>
      <c r="N91"/>
      <c r="O91"/>
      <c r="P91"/>
      <c r="Q91"/>
    </row>
    <row r="92" spans="7:17" s="1" customFormat="1" ht="45" customHeight="1" x14ac:dyDescent="0.3">
      <c r="G92" s="3"/>
      <c r="H92"/>
      <c r="I92"/>
      <c r="J92"/>
      <c r="K92"/>
      <c r="L92"/>
      <c r="M92"/>
      <c r="N92"/>
      <c r="O92"/>
      <c r="P92"/>
      <c r="Q92"/>
    </row>
    <row r="93" spans="7:17" s="1" customFormat="1" ht="18" customHeight="1" x14ac:dyDescent="0.3">
      <c r="G93" s="3"/>
      <c r="H93"/>
      <c r="I93"/>
      <c r="J93"/>
      <c r="K93"/>
      <c r="L93"/>
      <c r="M93"/>
      <c r="N93"/>
      <c r="O93"/>
      <c r="P93"/>
      <c r="Q93"/>
    </row>
    <row r="94" spans="7:17" s="1" customFormat="1" ht="12.75" customHeight="1" x14ac:dyDescent="0.3">
      <c r="G94" s="3"/>
      <c r="H94"/>
      <c r="I94"/>
      <c r="J94"/>
      <c r="K94"/>
      <c r="L94"/>
      <c r="M94"/>
      <c r="N94"/>
      <c r="O94"/>
      <c r="P94"/>
      <c r="Q94"/>
    </row>
    <row r="95" spans="7:17" s="1" customFormat="1" ht="12.75" customHeight="1" x14ac:dyDescent="0.3">
      <c r="G95" s="3"/>
      <c r="H95"/>
      <c r="I95"/>
      <c r="J95"/>
      <c r="K95"/>
      <c r="L95"/>
      <c r="M95"/>
      <c r="N95"/>
      <c r="O95"/>
      <c r="P95"/>
      <c r="Q95"/>
    </row>
    <row r="127" spans="7:17" s="1" customFormat="1" ht="67.5" customHeight="1" x14ac:dyDescent="0.3">
      <c r="G127" s="3"/>
      <c r="H127"/>
      <c r="I127"/>
      <c r="J127"/>
      <c r="K127"/>
      <c r="L127"/>
      <c r="M127"/>
      <c r="N127"/>
      <c r="O127"/>
      <c r="P127"/>
      <c r="Q127"/>
    </row>
    <row r="128" spans="7:17" s="1" customFormat="1" ht="18" customHeight="1" x14ac:dyDescent="0.3">
      <c r="G128" s="3"/>
      <c r="H128"/>
      <c r="I128"/>
      <c r="J128"/>
      <c r="K128"/>
      <c r="L128"/>
      <c r="M128"/>
      <c r="N128"/>
      <c r="O128"/>
      <c r="P128"/>
      <c r="Q128"/>
    </row>
    <row r="129" spans="7:17" s="1" customFormat="1" ht="39" customHeight="1" x14ac:dyDescent="0.3">
      <c r="G129" s="3"/>
      <c r="H129"/>
      <c r="I129"/>
      <c r="J129"/>
      <c r="K129"/>
      <c r="L129"/>
      <c r="M129"/>
      <c r="N129"/>
      <c r="O129"/>
      <c r="P129"/>
      <c r="Q129"/>
    </row>
    <row r="131" spans="7:17" s="1" customFormat="1" ht="9.75" customHeight="1" x14ac:dyDescent="0.3">
      <c r="G131" s="3"/>
      <c r="H131"/>
      <c r="I131"/>
      <c r="J131"/>
      <c r="K131"/>
      <c r="L131"/>
      <c r="M131"/>
      <c r="N131"/>
      <c r="O131"/>
      <c r="P131"/>
      <c r="Q131"/>
    </row>
  </sheetData>
  <sheetProtection algorithmName="SHA-512" hashValue="CeGV6ETVNQWH7dm5EzW6UARoO3FxkVJ/RTRjrbrpTxc9psaQ+o4peTDera+0f60gXt9iky0TtRKj+3lH/86w9g==" saltValue="atRiwJ/Hup2zS2R0hQyvVw==" spinCount="100000" sheet="1" objects="1" scenarios="1"/>
  <protectedRanges>
    <protectedRange algorithmName="SHA-512" hashValue="uadwpI7xMpdtnec1Hhfea5WCZ4PIgboyfb2qgR4Spq7sJhATWOEv6EJj+3hmMkhQFrcBuD/G3t436S+qgPTgVw==" saltValue="nNcwVlFDPTwZ/QJjUZ0CYQ==" spinCount="100000" sqref="C6:F9 E13 B15 C10:C11 C19" name="Zonă1" securityDescriptor="O:WDG:WDD:(A;;CC;;;WD)"/>
  </protectedRanges>
  <mergeCells count="34">
    <mergeCell ref="D24:E24"/>
    <mergeCell ref="A21:F21"/>
    <mergeCell ref="E12:F12"/>
    <mergeCell ref="A13:D13"/>
    <mergeCell ref="E13:F13"/>
    <mergeCell ref="B17:B18"/>
    <mergeCell ref="C17:C18"/>
    <mergeCell ref="E15:F16"/>
    <mergeCell ref="A14:A16"/>
    <mergeCell ref="B14:D14"/>
    <mergeCell ref="E14:F14"/>
    <mergeCell ref="B15:D16"/>
    <mergeCell ref="A23:F23"/>
    <mergeCell ref="E18:E19"/>
    <mergeCell ref="A22:F22"/>
    <mergeCell ref="A17:A19"/>
    <mergeCell ref="C10:D10"/>
    <mergeCell ref="A9:B9"/>
    <mergeCell ref="C9:F9"/>
    <mergeCell ref="A11:B11"/>
    <mergeCell ref="A10:B10"/>
    <mergeCell ref="H7:H9"/>
    <mergeCell ref="I7:I9"/>
    <mergeCell ref="A1:F1"/>
    <mergeCell ref="A2:C2"/>
    <mergeCell ref="A3:C3"/>
    <mergeCell ref="A4:F4"/>
    <mergeCell ref="A5:F5"/>
    <mergeCell ref="A6:B6"/>
    <mergeCell ref="C6:F6"/>
    <mergeCell ref="A7:B7"/>
    <mergeCell ref="C7:F7"/>
    <mergeCell ref="A8:B8"/>
    <mergeCell ref="C8:F8"/>
  </mergeCells>
  <dataValidations count="4">
    <dataValidation type="list" allowBlank="1" showInputMessage="1" showErrorMessage="1" sqref="B15:D16">
      <formula1>$H$10:$H$13</formula1>
    </dataValidation>
    <dataValidation type="list" allowBlank="1" showInputMessage="1" showErrorMessage="1" sqref="C10:D10">
      <formula1>$H$15:$H$16</formula1>
    </dataValidation>
    <dataValidation type="list" allowBlank="1" showInputMessage="1" showErrorMessage="1" sqref="C19">
      <formula1>$H$17:$H$18</formula1>
    </dataValidation>
    <dataValidation type="list" allowBlank="1" showInputMessage="1" showErrorMessage="1" sqref="E13:F13">
      <formula1>$H$27:$H$45</formula1>
    </dataValidation>
  </dataValidations>
  <hyperlinks>
    <hyperlink ref="F19" r:id="rId1"/>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Ionut Ban</dc:creator>
  <cp:lastModifiedBy>Ionut Ban</cp:lastModifiedBy>
  <cp:lastPrinted>2021-03-23T12:46:48Z</cp:lastPrinted>
  <dcterms:created xsi:type="dcterms:W3CDTF">2020-03-12T08:00:41Z</dcterms:created>
  <dcterms:modified xsi:type="dcterms:W3CDTF">2025-09-26T06:08:16Z</dcterms:modified>
</cp:coreProperties>
</file>