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gistratura\Desktop\Taxe 2026\certificat\"/>
    </mc:Choice>
  </mc:AlternateContent>
  <bookViews>
    <workbookView xWindow="0" yWindow="0" windowWidth="15480" windowHeight="8190"/>
  </bookViews>
  <sheets>
    <sheet name="CALCUL TAXE" sheetId="1" r:id="rId1"/>
  </sheets>
  <calcPr calcId="162913"/>
</workbook>
</file>

<file path=xl/calcChain.xml><?xml version="1.0" encoding="utf-8"?>
<calcChain xmlns="http://schemas.openxmlformats.org/spreadsheetml/2006/main">
  <c r="J6" i="1" l="1"/>
  <c r="P9" i="1" l="1"/>
  <c r="J8" i="1" l="1"/>
  <c r="C15" i="1" s="1"/>
  <c r="L6" i="1" s="1"/>
  <c r="B39" i="1"/>
  <c r="D21" i="1"/>
  <c r="D22" i="1"/>
  <c r="C26" i="1"/>
  <c r="D26" i="1"/>
  <c r="D27" i="1"/>
  <c r="D16" i="1" l="1"/>
  <c r="K6" i="1"/>
  <c r="D15" i="1" s="1"/>
  <c r="K7" i="1"/>
  <c r="C18" i="1"/>
  <c r="D18" i="1" s="1"/>
  <c r="D19" i="1" l="1"/>
  <c r="D17" i="1"/>
</calcChain>
</file>

<file path=xl/comments1.xml><?xml version="1.0" encoding="utf-8"?>
<comments xmlns="http://schemas.openxmlformats.org/spreadsheetml/2006/main">
  <authors>
    <author/>
  </authors>
  <commentList>
    <comment ref="A4" authorId="0" shapeId="0">
      <text>
        <r>
          <rPr>
            <sz val="8"/>
            <color indexed="8"/>
            <rFont val="Tahoma"/>
            <family val="2"/>
          </rPr>
          <t>CONFORM OUG 59/23.06.2005: SUMELE DATORATE SE STABILESC ÎN MONEDA NOUĂ FĂRĂ SUBDIVIZIUNI PRIN ROTUNJIRE LA LEU PENTRU FRACŢIUNI DE PESTE 50 DE BANI INCLUSIV ŞI PRIN NEGLIJAREA FRACŢIUNILOR DE PÂNĂ LA 49 DE BANI INCLUSIV</t>
        </r>
      </text>
    </comment>
    <comment ref="A5" authorId="0" shapeId="0">
      <text>
        <r>
          <rPr>
            <sz val="8"/>
            <color indexed="8"/>
            <rFont val="Tahoma"/>
            <family val="2"/>
          </rPr>
          <t>SE COMPLETEAZĂ NUMAI SPAŢIILE COLORATE ÎN GALBEN</t>
        </r>
      </text>
    </comment>
    <comment ref="C15" authorId="0" shapeId="0">
      <text>
        <r>
          <rPr>
            <sz val="8"/>
            <color indexed="8"/>
            <rFont val="Tahoma"/>
            <family val="2"/>
          </rPr>
          <t>H.245/2017 a CJBh, ANEXA nr.1:
a) Pînă la 150 mp inclusiv=9 RON;
b)între 151mp şi 250 mp inclusiv=10 RON;
c) între 251 mp şi 500 mp inclusiv =13 RON;
d) între 501 mp şi 750 mp inclusiv=18 RON;
e) între 751 mp şi 1000 mp inclusiv= 21 RON;
f) peste 1000 mp= 21+0,01RON/mp pentru fiecare  mp care depăşeşte 1000 mp.
    Taxa pentru eliberarea certificatului de urbanism pentru o zona rurala este egală cu 50% din taxa menţionată în tabelul nr. 1(de mai sus).
 SE COMPLETEAZA DOAR CÂND SUPRAFATA TERENULUI ESTE MAI MICA DE 1000 mp !!!!</t>
        </r>
      </text>
    </comment>
    <comment ref="C18" authorId="0" shapeId="0">
      <text>
        <r>
          <rPr>
            <b/>
            <sz val="8"/>
            <color indexed="8"/>
            <rFont val="Tahoma"/>
            <family val="2"/>
          </rPr>
          <t xml:space="preserve">Sorin:
</t>
        </r>
        <r>
          <rPr>
            <sz val="8"/>
            <color indexed="8"/>
            <rFont val="Tahoma"/>
            <family val="2"/>
          </rPr>
          <t>30 % din valoarea C.U. initial</t>
        </r>
      </text>
    </comment>
    <comment ref="B21" authorId="0" shapeId="0">
      <text>
        <r>
          <rPr>
            <b/>
            <sz val="8"/>
            <color indexed="8"/>
            <rFont val="Tahoma"/>
            <family val="2"/>
          </rPr>
          <t xml:space="preserve">CS:
</t>
        </r>
        <r>
          <rPr>
            <sz val="8"/>
            <color indexed="8"/>
            <rFont val="Tahoma"/>
            <family val="2"/>
          </rPr>
          <t xml:space="preserve">    (3) Taxa pentru eliberarea unei autorizaţii de construire pentru o clădire care urmează a fi folosită ca locuinţă sau anexă la locuinţă este egală cu 0,5% din valoarea autorizată a lucrărilor de construcţii.
    (4) Taxa pentru eliberarea autorizaţiei de foraje sau excavări necesară studiilor geotehnice, ridicărilor topografice, exploatărilor de carieră, balastierelor, sondelor de gaze şi petrol, precum şi altor exploatări se calculează înmulţind numărul de metri pătraţi de teren afectat de foraj sau de excavaţie cu o valoare stabilită de consiliul local de până la 50.000 lei [vechi]*).
    (5) Taxa pentru eliberarea autorizaţiei necesare pentru lucrările de organizare de şantier în vederea realizării unei construcţii, care nu sunt incluse în altă autorizaţie de construire, este egală cu 3% din valoarea autorizată a lucrărilor de organizare de şantier.
    (6) Taxa pentru eliberarea autorizaţiei de amenajare de tabere de corturi, căsuţe sau rulote ori campinguri este egală cu 2% din valoarea autorizată a lucrărilor de construcţie.
    (7) Taxa pentru eliberarea autorizaţiei de construire pentru chioşcuri, tonete, cabine, spaţii de expunere, situate pe căile şi în spaţiile publice, precum şi pentru amplasarea corpurilor şi a panourilor de afişaj, a firmelor şi reclamelor este de până la 50.000 lei [vechi] pentru fiecare metru pătrat de suprafaţă ocupată de construcţie*).
    (8) Taxa pentru eliberarea autorizaţiei de construire pentru orice altă construcţie decât cele prevăzute în alt alineat al prezentului articol este egală cu 1% din valoarea autorizată a lucrărilor de construcţie, inclusiv instalaţiile aferente.
    (9) Taxa pentru eliberarea autorizaţiei de desfiinţare, totală sau parţială, a unei construcţii este egală cu 0,1% din valoarea impozabilă a construcţiei, stabilită pentru determinarea impozitului pe clădiri. În cazul desfiinţării parţiale a unei construcţii, taxa pentru eliberarea autorizaţiei se modifică astfel încât să reflecte porţiunea din construcţie care urmează a fi demolată.
   (11) Taxa pentru eliberarea unei autorizaţii privind lucrările de racorduri şi branşamente la reţele publice de apă, canalizare, gaze, termice, energie electrică, telefonie şi televiziune prin cablu se stabileşte de consiliul local şi este de până la 75.000 lei [vechi] pentru fiecare racord*).
  (14) Pentru taxele prevăzute în prezentul articol, stabilite pe baza valorii autorizate a lucrărilor de construcţie, se aplică următoarele reguli:
    a) taxa datorată se stabileşte pe baza valorii lucrărilor de construcţie declarate de persoana care solicită avizul şi se plăteşte înainte de emiterea avizului;
    b) în termen de 15 zile de la data finalizării lucrărilor de construcţie, dar nu mai târziu de 15 zile de la data la care expiră autorizaţia respectivă, persoana care a obţinut autorizaţia trebuie să depună o declaraţie privind valoarea lucrărilor de construcţie la compartimentul de specialitate al autorităţii administraţiei publice locale;
    c) până în cea de-a 15-a zi inclusiv, de la data la care se depune situaţia finală privind valoarea lucrărilor de construcţii, compartimentul de specialitate al autorităţii administraţiei publice locale are obligaţia de a stabili taxa datorată pe baza valorii reale a lucrărilor de construcţie;
    d) până în cea de-a 15-a zi inclusiv, de la data la care compartimentul de specialitate al autorităţii administraţiei publice locale a emis valoarea stabilită pentru taxă, trebuie plătită orice sumă suplimentară datorată de către persoana care a primit autorizaţia sau orice sumă care trebuie rambursată de autoritatea administraţiei publice locale.
    (15) În cazul unei autorizaţii de construire emise pentru o persoană fizică, valoarea reală a lucrărilor de construcţie nu poate fi mai mică decât valoarea impozabilă a clădirii stabilită conform art. 251.
</t>
        </r>
      </text>
    </comment>
    <comment ref="C21" authorId="0" shapeId="0">
      <text>
        <r>
          <rPr>
            <b/>
            <sz val="8"/>
            <color indexed="8"/>
            <rFont val="Tahoma"/>
            <family val="2"/>
          </rPr>
          <t xml:space="preserve">Sorin:
</t>
        </r>
        <r>
          <rPr>
            <sz val="8"/>
            <color indexed="8"/>
            <rFont val="Tahoma"/>
            <family val="2"/>
          </rPr>
          <t>1% din valoarea de la cap. 4.1 adunată cu 3% din valoarea de la cap. 5.1 din HG 28/2008
ART.69.
(2) Baza de calcul pentru determinarea valorii autorizate a lucrărilor de construcţii şi instalaţii aferente acestora este cea evidenţiată la capitolul 4 - Cheltuieli pentru investiţia de bază, subcapitolul 4.1. - Construcţii şi instalaţii,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coroborată cu prevederile Capitolului V - Taxa pentru eliberarea certificatelor, avizelor şi a autorizaţiilor, punctele 131 - 146 din Titlul 9 al Normelor metodologice de aplicare a Legii nr. 571/2003 privind Codul fiscal, aprobate prin Hotărârea Guvernului nr. 44/2004, cu referire la aplicarea prevederilor art. 267 din Legea nr. 571/2003 privind Codul fiscal 
 (3) Valoarea autorizată a lucrărilor de organizare a execuţiei lucrărilor (organizare de şantier) va avea ca bază de calcul Capitolul 5 - Alte cheltuieli, subcapitolul 5.1 - Organizare de şantier, pct. 5.1.1. Lucrări de construcţii şi instalaţii aferente organizării de şantier, în conformitate cu Metodologia privind elaborarea devizului general pentru obiective de investiţii şi lucrări de intervenţii, aprobată prin Hotărârea Guvernului nr. 28/2008 privind aprobarea conţinutului-cadru al documentaţiei tehnico-economice aferente investiţiilor publice, precum şi a structurii şi metodologiei de elaborare a devizului general pentru obiective de investiţii şi lucrări de intervenţii.
(4) Prin exceptare de la prevederile alin. (1), potrivit dispoziţiilor art. 42 alin. (2) din Lege, emiterea autorizaţiei de construire/desfiinţare în vederea executării lucrărilor de intervenţie în primă urgenţă pentru punerea în siguranţă a construcţiilor existente, inclusiv a instalaţiilor aferente, care prezintă pericol public, indiferent de destinaţie, precum şi a lucrărilor la lăcaşuri de cult ori la monumente istorice clasate ori aflate în curs de clasare, indiferent de proprietar, este scutită de la plata taxelor de autorizare. Dacă în clădirile cu statut de monument se desfăşoară activităţi comerciale, scutirea de la plata taxei de autorizare nu se aplică.</t>
        </r>
      </text>
    </comment>
    <comment ref="B26" authorId="0" shapeId="0">
      <text>
        <r>
          <rPr>
            <b/>
            <sz val="8"/>
            <color indexed="8"/>
            <rFont val="Tahoma"/>
            <family val="2"/>
          </rPr>
          <t xml:space="preserve">CS:
</t>
        </r>
        <r>
          <rPr>
            <sz val="8"/>
            <color indexed="8"/>
            <rFont val="Tahoma"/>
            <family val="2"/>
          </rPr>
          <t>30 % din valoarea A.C. INITIALA</t>
        </r>
      </text>
    </comment>
    <comment ref="C26" authorId="0" shapeId="0">
      <text>
        <r>
          <rPr>
            <b/>
            <sz val="8"/>
            <color indexed="8"/>
            <rFont val="Tahoma"/>
            <family val="2"/>
          </rPr>
          <t xml:space="preserve">Sorin:
</t>
        </r>
        <r>
          <rPr>
            <sz val="8"/>
            <color indexed="8"/>
            <rFont val="Tahoma"/>
            <family val="2"/>
          </rPr>
          <t>SE TRECE VALOARE LA TAXA A.C. SI AICI SE VA AFISA REZULTATUL</t>
        </r>
      </text>
    </comment>
    <comment ref="A29" authorId="0" shapeId="0">
      <text>
        <r>
          <rPr>
            <b/>
            <sz val="8"/>
            <color indexed="8"/>
            <rFont val="Tahoma"/>
            <family val="2"/>
          </rPr>
          <t xml:space="preserve">CS:
</t>
        </r>
        <r>
          <rPr>
            <sz val="8"/>
            <color indexed="8"/>
            <rFont val="Tahoma"/>
            <family val="2"/>
          </rPr>
          <t xml:space="preserve"> 267 alin. (12) si
H.161/2009 a CJBh, ANEXA 1.A.art.5:
taxa pentru avizarea certificatului de urbanism de către comisia de urbanism şI amenajarea teritoriului, de către primari sau de structurile de specialitate din cadrul C.J.Bh. Se stabileşte în suma de 14 lei RON.</t>
        </r>
      </text>
    </comment>
  </commentList>
</comments>
</file>

<file path=xl/sharedStrings.xml><?xml version="1.0" encoding="utf-8"?>
<sst xmlns="http://schemas.openxmlformats.org/spreadsheetml/2006/main" count="90" uniqueCount="59">
  <si>
    <t xml:space="preserve">CONSILIUL JUDEŢEAN BIHOR </t>
  </si>
  <si>
    <t>FIŞA DE CALCUL</t>
  </si>
  <si>
    <t>BENEFICIAR:</t>
  </si>
  <si>
    <t>Adresa beneficiar:</t>
  </si>
  <si>
    <r>
      <t>lucrarea</t>
    </r>
    <r>
      <rPr>
        <i/>
        <sz val="8"/>
        <rFont val="Arial"/>
        <family val="2"/>
        <charset val="238"/>
      </rPr>
      <t>/ obiectivul</t>
    </r>
  </si>
  <si>
    <t>Adresa lucrarii:</t>
  </si>
  <si>
    <t>SUPRAFATA=</t>
  </si>
  <si>
    <t>mp</t>
  </si>
  <si>
    <t>FAZA</t>
  </si>
  <si>
    <t>DENUMIREA TAXEI</t>
  </si>
  <si>
    <t>VALOARE  CALCULATĂ</t>
  </si>
  <si>
    <t>SUMA (LEI)</t>
  </si>
  <si>
    <t>OBSERVAŢII</t>
  </si>
  <si>
    <t xml:space="preserve"> </t>
  </si>
  <si>
    <t>ORAS, MUNICIPIU</t>
  </si>
  <si>
    <t>CERTIFICAT DE URBANISM</t>
  </si>
  <si>
    <t>Taxa Certificat de Urbanism</t>
  </si>
  <si>
    <t>se va vira în contul C.J.Bh.:</t>
  </si>
  <si>
    <t>RO28TREZ07621160203XXXXX</t>
  </si>
  <si>
    <t>se va vira în contul C.L. al comunei:</t>
  </si>
  <si>
    <t>RO72TREZ0765006XXX000161</t>
  </si>
  <si>
    <t>Taxă formulare</t>
  </si>
  <si>
    <t>RO44TREZ07621330250XXXXX</t>
  </si>
  <si>
    <t>PRELUNGIRE VALABILITATE C.U.</t>
  </si>
  <si>
    <t xml:space="preserve">Taxa prelungire Certificat de Urbanism </t>
  </si>
  <si>
    <t>AUTORIZAŢIE DE CONSTRUIRE</t>
  </si>
  <si>
    <t xml:space="preserve">Taxă Autorizaţie de Construire </t>
  </si>
  <si>
    <t xml:space="preserve">TAXA TIMBRU ARHITECT </t>
  </si>
  <si>
    <t>valoarea proiectului (în lei)=</t>
  </si>
  <si>
    <t>se va vira în contul :</t>
  </si>
  <si>
    <t>OAR....</t>
  </si>
  <si>
    <t>Uniunea Arhitecţilor din România (U.A.R.), cont de virament nr. RO30FNNB001201052800RO01, CREDIT EUROPE BANK  (FOSTA FINANSBANK) - Filiala Doamnei BUCURESTI; CF 8236717.</t>
  </si>
  <si>
    <t>PRELUNGIRE VALABILITATE A.C.</t>
  </si>
  <si>
    <t xml:space="preserve">Taxa prelungire Autorizaţie de construire  </t>
  </si>
  <si>
    <t>AVIZ STRUCTURA DE SPECIALITATE PENTRU</t>
  </si>
  <si>
    <t>CERTIFICAT DE URBANISM (F5)</t>
  </si>
  <si>
    <t>AUTORIZATIE DE CONSTRUIRE(F10)</t>
  </si>
  <si>
    <t>AUTORIZATIE DE DEMOLARE (F10)</t>
  </si>
  <si>
    <t>AVIZ ARHITECT SEF</t>
  </si>
  <si>
    <t>AVIZ STUDIU DE OPORTUNITATE</t>
  </si>
  <si>
    <t>NOTĂ:  Orice persoană care trebuie să obţină un certificat, aviz sau altă autorizaţie trebuie să plătească taxa menţionată la compartimentul de specialitate al autorităţii administraţiei publice locale înainte de a i se elibera certificatul, avizul sau autorizaţia necesară. La depunerea cererii-tip, emitentul comunică solicitantului cuantumul taxelor, calculate potrivit reglementărilor legale în vigoare, solicitantul având obligaţia de a achita taxa de îndată şi de a prezenta copia documentului de plată.  În cazul platii prin alte mijloace, în vederea emiterii actelor solicitate se va face dovada achitarii tuturor sumelor.</t>
  </si>
  <si>
    <t>DATA  :</t>
  </si>
  <si>
    <t>DIRECTIA ARHITECT ŞEF</t>
  </si>
  <si>
    <t>Beneficiar Județul Bihor                       CUI: 4244997              Trezoreria Oradea</t>
  </si>
  <si>
    <t xml:space="preserve">VOR FI COMPLETATE DOAR CÂMPURILE MARCATE CU GALBEN     </t>
  </si>
  <si>
    <r>
      <t xml:space="preserve">DACA SE ACHITA CU ORDIN DE PLATA, TOATE TAXELE SE TRIMIT IN CONTURILE SPECIFICATE ÎN FIȘA DE CALCUL, BENEFICIAR JUDEȚUL BIHOR CUI: 4244997, IAR ATASAT SE VA TRIMITE COPIE DUPA ORDINUL DE PLATA ŞI PREZENTA NOTA DE CALCUL LA SERVICIUL CONTABILITATE (SE POATE SI PRIN FAX). ACESTA VA TRIMITE MAI DEPARTE LA PRIMARII SUMELE CARE LE SUNT REPARTIZATE CONFORM LEGII. </t>
    </r>
    <r>
      <rPr>
        <b/>
        <sz val="9"/>
        <color indexed="10"/>
        <rFont val="Arial"/>
        <family val="2"/>
      </rPr>
      <t>ÎN CAZURILE ÎN CARE CALCULUL TAXEI ESTE ERONAT NE REZERVAM DREPTUL DE A COMUNICA BENEFICIARULUI DIFERENȚELE.</t>
    </r>
  </si>
  <si>
    <t>COD FISCAL JUDEȚUL BIHOR : 4244997- TREZORERIA ORADEA, INFO. TEL ECONOMIC 0259410470, DIRECTIA ARH. SEF -TEL.0259410041</t>
  </si>
  <si>
    <t>TOTAL</t>
  </si>
  <si>
    <t xml:space="preserve">Privind taxele datorate in conformitate cu Hotărârea nr. 185/2020 a C.J.Bh.,  LEGEA Nr. 50/ 1991 Republicată privind autorizarea executării lucrărilor de construcţii, ORDIN Nr. 839/2009 pentru aprobarea Normelor metodologice de aplicare a Legii nr. 50/1991 privind autorizarea executării lucrărilor de construcţii , LEGEA Nr. 227/2015 privind Codul fiscal, la:     </t>
  </si>
  <si>
    <t>SCUTIT</t>
  </si>
  <si>
    <t>NU</t>
  </si>
  <si>
    <t>DA</t>
  </si>
  <si>
    <t>Plăteste</t>
  </si>
  <si>
    <t>RO07TREZ0765033XXX023552</t>
  </si>
  <si>
    <t>Marghita</t>
  </si>
  <si>
    <t>Salonta</t>
  </si>
  <si>
    <t>Selectati UAT</t>
  </si>
  <si>
    <t>pt cj</t>
  </si>
  <si>
    <t>pt uat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</si>
</sst>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0"/>
      <name val="Arial"/>
      <family val="2"/>
    </font>
    <font>
      <b/>
      <sz val="8"/>
      <name val="Arial"/>
      <family val="2"/>
    </font>
    <font>
      <sz val="8"/>
      <name val="Arial"/>
      <family val="2"/>
    </font>
    <font>
      <b/>
      <i/>
      <sz val="12"/>
      <name val="Arial"/>
      <family val="2"/>
      <charset val="238"/>
    </font>
    <font>
      <b/>
      <sz val="8"/>
      <color indexed="8"/>
      <name val="Tahoma"/>
      <family val="2"/>
    </font>
    <font>
      <sz val="8"/>
      <color indexed="8"/>
      <name val="Tahoma"/>
      <family val="2"/>
    </font>
    <font>
      <b/>
      <i/>
      <sz val="8"/>
      <name val="Arial"/>
      <family val="2"/>
      <charset val="238"/>
    </font>
    <font>
      <b/>
      <sz val="10"/>
      <name val="Arial"/>
      <family val="2"/>
      <charset val="238"/>
    </font>
    <font>
      <i/>
      <sz val="8"/>
      <name val="Arial"/>
      <family val="2"/>
      <charset val="238"/>
    </font>
    <font>
      <sz val="9"/>
      <name val="Arial"/>
      <family val="2"/>
    </font>
    <font>
      <b/>
      <i/>
      <sz val="10"/>
      <name val="Arial"/>
      <family val="2"/>
      <charset val="238"/>
    </font>
    <font>
      <b/>
      <i/>
      <sz val="7"/>
      <name val="Arial"/>
      <family val="2"/>
      <charset val="238"/>
    </font>
    <font>
      <i/>
      <sz val="10"/>
      <name val="Arial"/>
      <family val="2"/>
      <charset val="238"/>
    </font>
    <font>
      <b/>
      <sz val="12"/>
      <name val="Arial"/>
      <family val="2"/>
      <charset val="238"/>
    </font>
    <font>
      <b/>
      <sz val="10"/>
      <name val="Arial"/>
      <family val="2"/>
    </font>
    <font>
      <sz val="6"/>
      <name val="Arial"/>
      <family val="2"/>
    </font>
    <font>
      <sz val="10"/>
      <name val="Arial"/>
      <family val="2"/>
      <charset val="238"/>
    </font>
    <font>
      <sz val="7"/>
      <name val="Times New Roman"/>
      <family val="1"/>
    </font>
    <font>
      <sz val="12"/>
      <name val="Arial"/>
      <family val="2"/>
    </font>
    <font>
      <sz val="9"/>
      <name val="Arial"/>
      <family val="2"/>
      <charset val="238"/>
    </font>
    <font>
      <i/>
      <sz val="7"/>
      <name val="Arial"/>
      <family val="2"/>
      <charset val="238"/>
    </font>
    <font>
      <b/>
      <sz val="9"/>
      <color indexed="10"/>
      <name val="Arial"/>
      <family val="2"/>
    </font>
    <font>
      <b/>
      <sz val="12"/>
      <color rgb="FFFF0000"/>
      <name val="Arial"/>
      <family val="2"/>
    </font>
    <font>
      <b/>
      <sz val="9"/>
      <color theme="1"/>
      <name val="Arial"/>
      <family val="2"/>
    </font>
    <font>
      <sz val="10"/>
      <color theme="0"/>
      <name val="Arial"/>
      <family val="2"/>
    </font>
    <font>
      <sz val="8"/>
      <color rgb="FFFF0000"/>
      <name val="Arial"/>
      <family val="2"/>
    </font>
    <font>
      <u/>
      <sz val="10"/>
      <color theme="10"/>
      <name val="Arial"/>
      <family val="2"/>
    </font>
    <font>
      <b/>
      <u/>
      <sz val="12"/>
      <name val="Arial"/>
      <family val="2"/>
    </font>
  </fonts>
  <fills count="6">
    <fill>
      <patternFill patternType="none"/>
    </fill>
    <fill>
      <patternFill patternType="gray125"/>
    </fill>
    <fill>
      <patternFill patternType="solid">
        <fgColor indexed="9"/>
        <bgColor indexed="26"/>
      </patternFill>
    </fill>
    <fill>
      <patternFill patternType="solid">
        <fgColor indexed="13"/>
        <bgColor indexed="34"/>
      </patternFill>
    </fill>
    <fill>
      <patternFill patternType="solid">
        <fgColor rgb="FFFFFF00"/>
        <bgColor indexed="64"/>
      </patternFill>
    </fill>
    <fill>
      <patternFill patternType="solid">
        <fgColor rgb="FFFFC000"/>
        <bgColor indexed="64"/>
      </patternFill>
    </fill>
  </fills>
  <borders count="38">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right style="thin">
        <color indexed="8"/>
      </right>
      <top style="thin">
        <color indexed="8"/>
      </top>
      <bottom/>
      <diagonal/>
    </border>
    <border>
      <left style="medium">
        <color indexed="8"/>
      </left>
      <right/>
      <top style="medium">
        <color indexed="8"/>
      </top>
      <bottom/>
      <diagonal/>
    </border>
    <border>
      <left style="thin">
        <color indexed="8"/>
      </left>
      <right style="thin">
        <color indexed="8"/>
      </right>
      <top style="medium">
        <color indexed="8"/>
      </top>
      <bottom/>
      <diagonal/>
    </border>
    <border>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8"/>
      </left>
      <right style="medium">
        <color indexed="8"/>
      </right>
      <top style="medium">
        <color indexed="8"/>
      </top>
      <bottom/>
      <diagonal/>
    </border>
    <border>
      <left style="medium">
        <color indexed="8"/>
      </left>
      <right style="thin">
        <color indexed="8"/>
      </right>
      <top style="medium">
        <color indexed="8"/>
      </top>
      <bottom style="thin">
        <color indexed="8"/>
      </bottom>
      <diagonal/>
    </border>
    <border>
      <left style="medium">
        <color indexed="8"/>
      </left>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style="thin">
        <color indexed="8"/>
      </top>
      <bottom style="medium">
        <color indexed="8"/>
      </bottom>
      <diagonal/>
    </border>
    <border>
      <left style="medium">
        <color indexed="8"/>
      </left>
      <right style="thin">
        <color indexed="8"/>
      </right>
      <top/>
      <bottom/>
      <diagonal/>
    </border>
    <border>
      <left style="thin">
        <color indexed="8"/>
      </left>
      <right style="medium">
        <color indexed="8"/>
      </right>
      <top style="medium">
        <color indexed="8"/>
      </top>
      <bottom/>
      <diagonal/>
    </border>
    <border>
      <left style="medium">
        <color indexed="64"/>
      </left>
      <right style="thin">
        <color indexed="8"/>
      </right>
      <top style="medium">
        <color indexed="64"/>
      </top>
      <bottom style="medium">
        <color indexed="64"/>
      </bottom>
      <diagonal/>
    </border>
    <border>
      <left style="medium">
        <color indexed="8"/>
      </left>
      <right style="thin">
        <color indexed="8"/>
      </right>
      <top style="medium">
        <color indexed="64"/>
      </top>
      <bottom style="medium">
        <color indexed="64"/>
      </bottom>
      <diagonal/>
    </border>
    <border>
      <left style="thin">
        <color indexed="8"/>
      </left>
      <right style="medium">
        <color indexed="8"/>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8"/>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26" fillId="0" borderId="0" applyNumberFormat="0" applyFill="0" applyBorder="0" applyAlignment="0" applyProtection="0"/>
  </cellStyleXfs>
  <cellXfs count="102">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0" xfId="0" applyFont="1" applyAlignment="1">
      <alignment horizontal="center" vertical="center"/>
    </xf>
    <xf numFmtId="0" fontId="8" fillId="0" borderId="0" xfId="0" applyFont="1" applyAlignment="1">
      <alignment horizontal="left" vertical="center" wrapText="1"/>
    </xf>
    <xf numFmtId="0" fontId="2" fillId="0" borderId="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0" fillId="0" borderId="0" xfId="0" applyFill="1" applyAlignment="1">
      <alignment horizontal="center" vertical="center"/>
    </xf>
    <xf numFmtId="0" fontId="0" fillId="0" borderId="0" xfId="0" applyFill="1"/>
    <xf numFmtId="0" fontId="0" fillId="0" borderId="0" xfId="0" applyFill="1" applyAlignment="1">
      <alignment horizontal="center" vertical="center" wrapText="1"/>
    </xf>
    <xf numFmtId="0" fontId="7" fillId="0" borderId="0" xfId="0" applyFont="1" applyFill="1" applyBorder="1" applyAlignment="1">
      <alignment horizontal="center" vertical="center" wrapText="1"/>
    </xf>
    <xf numFmtId="0" fontId="12" fillId="0" borderId="0" xfId="0" applyFont="1" applyAlignment="1">
      <alignment horizontal="center" vertical="center"/>
    </xf>
    <xf numFmtId="0" fontId="12" fillId="0" borderId="0" xfId="0" applyFont="1"/>
    <xf numFmtId="0" fontId="15"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Font="1"/>
    <xf numFmtId="0" fontId="16" fillId="0" borderId="1" xfId="0" applyFont="1" applyFill="1" applyBorder="1" applyAlignment="1">
      <alignment horizontal="center" vertical="center" wrapText="1"/>
    </xf>
    <xf numFmtId="0" fontId="16" fillId="0" borderId="1" xfId="0" applyFont="1" applyBorder="1" applyAlignment="1">
      <alignment horizontal="center" vertical="center"/>
    </xf>
    <xf numFmtId="4" fontId="7" fillId="0" borderId="2" xfId="0" applyNumberFormat="1" applyFont="1" applyFill="1" applyBorder="1" applyAlignment="1">
      <alignment horizontal="center" vertical="center" wrapText="1"/>
    </xf>
    <xf numFmtId="4" fontId="7" fillId="0" borderId="3" xfId="0" applyNumberFormat="1" applyFont="1" applyFill="1" applyBorder="1" applyAlignment="1">
      <alignment horizontal="center" vertical="center" wrapText="1"/>
    </xf>
    <xf numFmtId="4" fontId="7" fillId="0" borderId="4"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 fontId="7" fillId="0" borderId="5"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18" fillId="0" borderId="0" xfId="0" applyFont="1" applyAlignment="1">
      <alignment horizontal="center" vertical="center"/>
    </xf>
    <xf numFmtId="0" fontId="0" fillId="2" borderId="1" xfId="0" applyFont="1" applyFill="1" applyBorder="1" applyAlignment="1">
      <alignment horizontal="center" vertical="center" wrapText="1"/>
    </xf>
    <xf numFmtId="0" fontId="0" fillId="0" borderId="1" xfId="0" applyFont="1" applyBorder="1" applyAlignment="1">
      <alignment horizontal="center" vertical="center"/>
    </xf>
    <xf numFmtId="4" fontId="7" fillId="3" borderId="1" xfId="0" applyNumberFormat="1" applyFont="1" applyFill="1" applyBorder="1" applyAlignment="1">
      <alignment horizontal="center" vertical="center" wrapText="1"/>
    </xf>
    <xf numFmtId="4" fontId="0" fillId="3" borderId="1" xfId="0" applyNumberFormat="1" applyFont="1" applyFill="1" applyBorder="1" applyAlignment="1">
      <alignment horizontal="center" vertical="center" wrapText="1"/>
    </xf>
    <xf numFmtId="0" fontId="0" fillId="0" borderId="0" xfId="0" applyFont="1" applyAlignment="1">
      <alignment horizontal="center" vertical="center" wrapText="1"/>
    </xf>
    <xf numFmtId="0" fontId="2" fillId="0" borderId="0" xfId="0" applyFont="1" applyAlignment="1">
      <alignment horizontal="left" vertical="center" wrapText="1"/>
    </xf>
    <xf numFmtId="0" fontId="0" fillId="0" borderId="0" xfId="0" applyFont="1" applyFill="1" applyAlignment="1">
      <alignment horizontal="center" vertical="center" wrapText="1"/>
    </xf>
    <xf numFmtId="0" fontId="0" fillId="0" borderId="0" xfId="0" applyFont="1" applyAlignment="1">
      <alignment horizontal="right" vertical="center" wrapText="1"/>
    </xf>
    <xf numFmtId="0" fontId="7" fillId="4" borderId="0" xfId="0" applyFont="1" applyFill="1" applyBorder="1" applyAlignment="1">
      <alignment horizontal="center" vertical="center" wrapText="1"/>
    </xf>
    <xf numFmtId="14" fontId="0" fillId="0" borderId="0" xfId="0" applyNumberFormat="1" applyFill="1" applyAlignment="1">
      <alignment horizontal="center" vertical="center" wrapText="1"/>
    </xf>
    <xf numFmtId="0" fontId="15" fillId="0" borderId="3" xfId="0" applyFont="1" applyBorder="1" applyAlignment="1">
      <alignment horizontal="left" vertical="center" wrapText="1"/>
    </xf>
    <xf numFmtId="4" fontId="14" fillId="0" borderId="6" xfId="0" applyNumberFormat="1"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1" fillId="0" borderId="8" xfId="0" applyFont="1" applyBorder="1" applyAlignment="1">
      <alignment horizontal="center" vertical="center" wrapText="1"/>
    </xf>
    <xf numFmtId="0" fontId="15" fillId="0" borderId="2" xfId="0" applyFont="1" applyBorder="1" applyAlignment="1">
      <alignment horizontal="left" vertical="center" wrapText="1"/>
    </xf>
    <xf numFmtId="0" fontId="16" fillId="2" borderId="2" xfId="0" applyFont="1" applyFill="1" applyBorder="1" applyAlignment="1">
      <alignment horizontal="center" vertical="center" wrapText="1"/>
    </xf>
    <xf numFmtId="4" fontId="14" fillId="0" borderId="9" xfId="0" applyNumberFormat="1" applyFont="1" applyFill="1" applyBorder="1" applyAlignment="1">
      <alignment horizontal="center" vertical="center" wrapText="1"/>
    </xf>
    <xf numFmtId="0" fontId="15" fillId="0" borderId="10" xfId="0" applyFont="1" applyBorder="1" applyAlignment="1">
      <alignment horizontal="left" vertical="center" wrapText="1"/>
    </xf>
    <xf numFmtId="0" fontId="16" fillId="2" borderId="11" xfId="0" applyFont="1" applyFill="1" applyBorder="1" applyAlignment="1">
      <alignment horizontal="center" vertical="center" wrapText="1"/>
    </xf>
    <xf numFmtId="0" fontId="16" fillId="0" borderId="12" xfId="0" applyFont="1" applyFill="1" applyBorder="1" applyAlignment="1">
      <alignment horizontal="center" vertical="center" wrapText="1"/>
    </xf>
    <xf numFmtId="0" fontId="0" fillId="0" borderId="14" xfId="0" applyFont="1" applyBorder="1"/>
    <xf numFmtId="0" fontId="0" fillId="0" borderId="35" xfId="0" applyFont="1" applyFill="1" applyBorder="1" applyAlignment="1">
      <alignment horizontal="center" vertical="center" wrapText="1"/>
    </xf>
    <xf numFmtId="0" fontId="0" fillId="4" borderId="36" xfId="0" applyFont="1" applyFill="1" applyBorder="1" applyAlignment="1">
      <alignment horizontal="center" vertical="center" wrapText="1"/>
    </xf>
    <xf numFmtId="0" fontId="27" fillId="5" borderId="37" xfId="1" applyFont="1" applyFill="1" applyBorder="1" applyAlignment="1">
      <alignment horizontal="center"/>
    </xf>
    <xf numFmtId="3" fontId="14" fillId="0" borderId="13" xfId="0" applyNumberFormat="1" applyFont="1" applyFill="1" applyBorder="1" applyAlignment="1">
      <alignment horizontal="center" vertical="center" wrapText="1"/>
    </xf>
    <xf numFmtId="11" fontId="0" fillId="0" borderId="0" xfId="0" applyNumberFormat="1" applyFont="1" applyAlignment="1">
      <alignment horizontal="center" vertical="center"/>
    </xf>
    <xf numFmtId="0" fontId="1" fillId="0" borderId="0" xfId="0" applyFont="1" applyBorder="1" applyAlignment="1">
      <alignment horizontal="left" vertical="center" wrapText="1"/>
    </xf>
    <xf numFmtId="0" fontId="2" fillId="0" borderId="0" xfId="0" applyFont="1" applyBorder="1" applyAlignment="1">
      <alignment horizontal="left" vertical="center" wrapText="1"/>
    </xf>
    <xf numFmtId="0" fontId="3" fillId="0" borderId="0" xfId="0" applyFont="1" applyBorder="1" applyAlignment="1">
      <alignment horizontal="center" vertical="center" wrapText="1"/>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7" fillId="4" borderId="1" xfId="0" applyFont="1" applyFill="1" applyBorder="1" applyAlignment="1">
      <alignment horizontal="left" vertical="center" wrapText="1"/>
    </xf>
    <xf numFmtId="0" fontId="8" fillId="0" borderId="0" xfId="0" applyFont="1" applyBorder="1" applyAlignment="1">
      <alignment horizontal="left" vertical="center" wrapText="1"/>
    </xf>
    <xf numFmtId="0" fontId="2" fillId="4" borderId="1" xfId="0" applyFont="1" applyFill="1" applyBorder="1" applyAlignment="1">
      <alignment horizontal="left" vertical="center" wrapText="1"/>
    </xf>
    <xf numFmtId="0" fontId="25" fillId="4" borderId="1" xfId="0" applyFont="1" applyFill="1" applyBorder="1" applyAlignment="1">
      <alignment horizontal="left" vertical="center" wrapText="1"/>
    </xf>
    <xf numFmtId="0" fontId="9" fillId="4" borderId="1" xfId="0" applyFont="1" applyFill="1" applyBorder="1" applyAlignment="1">
      <alignment horizontal="left" vertical="center" wrapText="1"/>
    </xf>
    <xf numFmtId="0" fontId="0" fillId="0" borderId="0" xfId="0" applyFont="1" applyFill="1" applyBorder="1" applyAlignment="1">
      <alignment horizontal="center" vertical="center" wrapText="1"/>
    </xf>
    <xf numFmtId="0" fontId="10"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4"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0" fillId="0" borderId="28" xfId="0" applyFont="1" applyBorder="1" applyAlignment="1">
      <alignment horizontal="center" vertical="center" textRotation="90" wrapText="1"/>
    </xf>
    <xf numFmtId="0" fontId="0" fillId="0" borderId="29" xfId="0" applyFont="1" applyBorder="1" applyAlignment="1">
      <alignment horizontal="center" vertical="center" textRotation="90" wrapText="1"/>
    </xf>
    <xf numFmtId="0" fontId="0" fillId="0" borderId="30" xfId="0" applyFont="1" applyBorder="1" applyAlignment="1">
      <alignment horizontal="center" vertical="center" textRotation="90" wrapText="1"/>
    </xf>
    <xf numFmtId="0" fontId="0" fillId="0" borderId="31" xfId="0" applyFont="1" applyBorder="1" applyAlignment="1">
      <alignment horizontal="left" vertical="center" wrapText="1"/>
    </xf>
    <xf numFmtId="0" fontId="0" fillId="0" borderId="7" xfId="0" applyFont="1" applyBorder="1" applyAlignment="1">
      <alignment horizontal="left" vertical="center" wrapText="1"/>
    </xf>
    <xf numFmtId="0" fontId="24" fillId="0" borderId="32" xfId="0" applyFont="1" applyBorder="1" applyAlignment="1">
      <alignment horizontal="center" vertical="center"/>
    </xf>
    <xf numFmtId="0" fontId="24" fillId="0" borderId="33" xfId="0" applyFont="1" applyBorder="1" applyAlignment="1">
      <alignment horizontal="center" vertical="center"/>
    </xf>
    <xf numFmtId="0" fontId="14" fillId="0" borderId="13" xfId="0" applyFont="1" applyBorder="1" applyAlignment="1">
      <alignment horizontal="center"/>
    </xf>
    <xf numFmtId="0" fontId="14" fillId="0" borderId="34" xfId="0" applyFont="1" applyBorder="1" applyAlignment="1">
      <alignment horizontal="center"/>
    </xf>
    <xf numFmtId="0" fontId="2" fillId="0" borderId="20" xfId="0" applyFont="1" applyBorder="1" applyAlignment="1">
      <alignment horizontal="center" textRotation="90" wrapText="1"/>
    </xf>
    <xf numFmtId="0" fontId="2" fillId="0" borderId="21" xfId="0" applyFont="1" applyBorder="1" applyAlignment="1">
      <alignment horizontal="center" textRotation="90" wrapText="1"/>
    </xf>
    <xf numFmtId="0" fontId="0" fillId="0" borderId="22" xfId="0" applyFont="1" applyBorder="1" applyAlignment="1">
      <alignment horizontal="justify" vertical="top" wrapText="1"/>
    </xf>
    <xf numFmtId="4" fontId="0" fillId="3" borderId="2" xfId="0" applyNumberFormat="1" applyFont="1" applyFill="1" applyBorder="1" applyAlignment="1">
      <alignment horizontal="center" vertical="center" wrapText="1"/>
    </xf>
    <xf numFmtId="0" fontId="0" fillId="0" borderId="19" xfId="0" applyFont="1" applyBorder="1" applyAlignment="1">
      <alignment horizontal="left" vertical="center" wrapText="1"/>
    </xf>
    <xf numFmtId="0" fontId="9" fillId="0" borderId="18" xfId="0" applyFont="1" applyBorder="1" applyAlignment="1">
      <alignment horizontal="center" vertical="center" textRotation="90" wrapText="1"/>
    </xf>
    <xf numFmtId="0" fontId="2" fillId="0" borderId="16" xfId="0" applyFont="1" applyBorder="1" applyAlignment="1">
      <alignment horizontal="center" vertical="center" wrapText="1"/>
    </xf>
    <xf numFmtId="4" fontId="0" fillId="3" borderId="4" xfId="0" applyNumberFormat="1" applyFont="1" applyFill="1" applyBorder="1" applyAlignment="1">
      <alignment horizontal="center" vertical="center" wrapText="1"/>
    </xf>
    <xf numFmtId="0" fontId="2" fillId="0" borderId="15" xfId="0" applyFont="1" applyBorder="1" applyAlignment="1">
      <alignment horizontal="center" vertical="center" textRotation="90" wrapText="1"/>
    </xf>
    <xf numFmtId="0" fontId="0" fillId="0" borderId="16" xfId="0" applyFont="1" applyBorder="1" applyAlignment="1">
      <alignment horizontal="center" vertical="center" wrapText="1"/>
    </xf>
    <xf numFmtId="0" fontId="0" fillId="0" borderId="17" xfId="0" applyFont="1" applyBorder="1" applyAlignment="1">
      <alignment horizontal="left" vertical="center" wrapText="1"/>
    </xf>
    <xf numFmtId="0" fontId="22" fillId="0" borderId="0" xfId="0" applyFont="1" applyAlignment="1">
      <alignment horizontal="center" vertical="center"/>
    </xf>
    <xf numFmtId="0" fontId="0" fillId="0" borderId="0" xfId="0" applyFont="1" applyBorder="1" applyAlignment="1">
      <alignment horizontal="left" vertical="center" wrapText="1"/>
    </xf>
    <xf numFmtId="0" fontId="16" fillId="0" borderId="1" xfId="0" applyFont="1" applyBorder="1" applyAlignment="1">
      <alignment horizontal="center" vertical="center" wrapText="1"/>
    </xf>
    <xf numFmtId="0" fontId="20" fillId="0" borderId="0" xfId="0" applyFont="1" applyBorder="1" applyAlignment="1">
      <alignment horizontal="left" vertical="center" wrapText="1"/>
    </xf>
    <xf numFmtId="0" fontId="23" fillId="0" borderId="0" xfId="0" applyFont="1" applyAlignment="1">
      <alignment horizontal="center" vertical="center" wrapText="1"/>
    </xf>
    <xf numFmtId="0" fontId="20" fillId="0" borderId="0" xfId="0" applyFont="1" applyBorder="1" applyAlignment="1">
      <alignment horizontal="center" vertical="center" wrapText="1"/>
    </xf>
    <xf numFmtId="0" fontId="0" fillId="0" borderId="1" xfId="0" applyFont="1" applyBorder="1" applyAlignment="1">
      <alignment horizontal="center" vertical="center" textRotation="90" wrapText="1"/>
    </xf>
    <xf numFmtId="0" fontId="9" fillId="0" borderId="1" xfId="0" applyFont="1" applyBorder="1" applyAlignment="1">
      <alignment horizontal="left" vertical="center" wrapText="1"/>
    </xf>
    <xf numFmtId="0" fontId="2"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5" fillId="0" borderId="1" xfId="0" applyFont="1" applyBorder="1" applyAlignment="1">
      <alignment horizontal="left" vertical="center" wrapText="1"/>
    </xf>
    <xf numFmtId="4" fontId="7" fillId="0" borderId="5" xfId="0" applyNumberFormat="1" applyFont="1" applyBorder="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ghiseul.ro/ghiseul/public/tax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46"/>
  <sheetViews>
    <sheetView tabSelected="1" zoomScaleNormal="100" workbookViewId="0">
      <selection activeCell="C11" sqref="C11"/>
    </sheetView>
  </sheetViews>
  <sheetFormatPr defaultRowHeight="12.75" x14ac:dyDescent="0.2"/>
  <cols>
    <col min="1" max="1" width="8.140625" style="1" customWidth="1"/>
    <col min="2" max="2" width="14.140625" style="1" customWidth="1"/>
    <col min="3" max="3" width="12" style="1" customWidth="1"/>
    <col min="4" max="4" width="15.7109375" style="1" customWidth="1"/>
    <col min="5" max="5" width="13.140625" style="1" customWidth="1"/>
    <col min="6" max="6" width="27.7109375" style="1" customWidth="1"/>
    <col min="7" max="7" width="9.140625" style="1" customWidth="1"/>
    <col min="8" max="8" width="9.140625" style="1" hidden="1" customWidth="1"/>
    <col min="9" max="9" width="2.28515625" style="1" hidden="1" customWidth="1"/>
    <col min="10" max="10" width="6.7109375" hidden="1" customWidth="1"/>
    <col min="11" max="11" width="6.85546875" hidden="1" customWidth="1"/>
    <col min="12" max="12" width="11.42578125" hidden="1" customWidth="1"/>
    <col min="13" max="15" width="8.85546875" hidden="1" customWidth="1"/>
    <col min="16" max="16" width="11" hidden="1" customWidth="1"/>
    <col min="17" max="18" width="8.85546875" hidden="1" customWidth="1"/>
    <col min="19" max="19" width="9.140625" hidden="1" customWidth="1"/>
  </cols>
  <sheetData>
    <row r="1" spans="1:18" ht="23.45" customHeight="1" x14ac:dyDescent="0.2">
      <c r="A1" s="89" t="s">
        <v>44</v>
      </c>
      <c r="B1" s="89"/>
      <c r="C1" s="89"/>
      <c r="D1" s="89"/>
      <c r="E1" s="89"/>
      <c r="F1" s="89"/>
    </row>
    <row r="2" spans="1:18" ht="16.5" customHeight="1" x14ac:dyDescent="0.2">
      <c r="A2" s="53" t="s">
        <v>0</v>
      </c>
      <c r="B2" s="53"/>
      <c r="C2" s="53"/>
      <c r="D2" s="2"/>
      <c r="E2" s="2"/>
      <c r="F2" s="3"/>
      <c r="J2" s="1"/>
      <c r="K2" s="1"/>
      <c r="L2" s="1"/>
      <c r="M2" s="1"/>
      <c r="N2" s="1"/>
      <c r="O2" s="1"/>
      <c r="P2" s="1"/>
      <c r="Q2" s="1"/>
      <c r="R2" s="1"/>
    </row>
    <row r="3" spans="1:18" ht="9.75" customHeight="1" x14ac:dyDescent="0.2">
      <c r="A3" s="54" t="s">
        <v>42</v>
      </c>
      <c r="B3" s="54"/>
      <c r="C3" s="54"/>
      <c r="D3" s="2"/>
      <c r="E3" s="2"/>
      <c r="F3" s="3"/>
      <c r="J3" s="1"/>
      <c r="K3" s="1"/>
      <c r="L3" s="1"/>
      <c r="M3" s="1"/>
      <c r="N3" s="1"/>
      <c r="O3" s="1"/>
      <c r="P3" s="1"/>
      <c r="Q3" s="1"/>
      <c r="R3" s="1"/>
    </row>
    <row r="4" spans="1:18" ht="15" customHeight="1" x14ac:dyDescent="0.2">
      <c r="A4" s="55" t="s">
        <v>1</v>
      </c>
      <c r="B4" s="55"/>
      <c r="C4" s="55"/>
      <c r="D4" s="55"/>
      <c r="E4" s="55"/>
      <c r="F4" s="55"/>
      <c r="J4" s="1"/>
      <c r="K4" s="1"/>
      <c r="L4" s="1"/>
      <c r="M4" s="1"/>
      <c r="N4" s="1"/>
      <c r="O4" s="1"/>
      <c r="P4" s="1"/>
      <c r="Q4" s="1"/>
      <c r="R4" s="1"/>
    </row>
    <row r="5" spans="1:18" ht="48" customHeight="1" x14ac:dyDescent="0.2">
      <c r="A5" s="56" t="s">
        <v>48</v>
      </c>
      <c r="B5" s="56"/>
      <c r="C5" s="56"/>
      <c r="D5" s="56"/>
      <c r="E5" s="56"/>
      <c r="F5" s="56"/>
      <c r="J5" s="1"/>
      <c r="K5" s="1" t="s">
        <v>58</v>
      </c>
      <c r="L5" s="1" t="s">
        <v>57</v>
      </c>
      <c r="M5" s="1"/>
      <c r="N5" s="1"/>
      <c r="O5" s="1"/>
      <c r="P5" s="1"/>
      <c r="Q5" s="1"/>
      <c r="R5" s="1"/>
    </row>
    <row r="6" spans="1:18" ht="15" customHeight="1" x14ac:dyDescent="0.2">
      <c r="A6" s="57" t="s">
        <v>2</v>
      </c>
      <c r="B6" s="57"/>
      <c r="C6" s="58"/>
      <c r="D6" s="58"/>
      <c r="E6" s="58"/>
      <c r="F6" s="58"/>
      <c r="J6" s="1" t="e">
        <f>(31+(C11-1000)*0.01)</f>
        <v>#VALUE!</v>
      </c>
      <c r="K6" s="1" t="e">
        <f>IF(P9&gt;0,IF(F11=N6,((C15*50%)+P9)))</f>
        <v>#VALUE!</v>
      </c>
      <c r="L6" s="1" t="e">
        <f>IF(P9&gt;0,IF(F11=N6,((C15*50%)+21)))</f>
        <v>#VALUE!</v>
      </c>
      <c r="M6" s="1"/>
      <c r="N6" s="1" t="s">
        <v>50</v>
      </c>
      <c r="O6" s="1"/>
      <c r="P6" s="1"/>
      <c r="Q6" s="1"/>
      <c r="R6" s="1"/>
    </row>
    <row r="7" spans="1:18" ht="15" customHeight="1" x14ac:dyDescent="0.2">
      <c r="A7" s="59" t="s">
        <v>3</v>
      </c>
      <c r="B7" s="59"/>
      <c r="C7" s="60"/>
      <c r="D7" s="61"/>
      <c r="E7" s="61"/>
      <c r="F7" s="61"/>
      <c r="J7" s="1"/>
      <c r="K7" s="1" t="e">
        <f>C15*50%</f>
        <v>#VALUE!</v>
      </c>
      <c r="L7" s="1"/>
      <c r="M7" s="1"/>
      <c r="N7" s="1" t="s">
        <v>51</v>
      </c>
      <c r="O7" s="1"/>
      <c r="P7" s="1"/>
      <c r="Q7" s="1"/>
      <c r="R7" s="1"/>
    </row>
    <row r="8" spans="1:18" ht="15" customHeight="1" x14ac:dyDescent="0.2">
      <c r="A8" s="57" t="s">
        <v>4</v>
      </c>
      <c r="B8" s="57"/>
      <c r="C8" s="62"/>
      <c r="D8" s="62"/>
      <c r="E8" s="62"/>
      <c r="F8" s="62"/>
      <c r="J8" s="1" t="e">
        <f>IF(C11&gt;1000,J6)</f>
        <v>#VALUE!</v>
      </c>
      <c r="K8" s="1"/>
      <c r="L8" s="1"/>
      <c r="M8" s="1"/>
      <c r="N8" s="1"/>
      <c r="O8" s="1"/>
      <c r="P8" s="1"/>
      <c r="Q8" s="1"/>
      <c r="R8" s="1"/>
    </row>
    <row r="9" spans="1:18" ht="15" customHeight="1" x14ac:dyDescent="0.2">
      <c r="A9" s="59" t="s">
        <v>5</v>
      </c>
      <c r="B9" s="59"/>
      <c r="C9" s="60"/>
      <c r="D9" s="60"/>
      <c r="E9" s="60"/>
      <c r="F9" s="60"/>
      <c r="J9" s="1"/>
      <c r="K9" s="1"/>
      <c r="L9" s="1"/>
      <c r="M9" s="1"/>
      <c r="N9" s="1"/>
      <c r="O9" s="1"/>
      <c r="P9" s="1">
        <f>VLOOKUP(E14,L38:M45,2,FALSE)</f>
        <v>25</v>
      </c>
      <c r="Q9" s="1"/>
      <c r="R9" s="1"/>
    </row>
    <row r="10" spans="1:18" ht="5.25" customHeight="1" x14ac:dyDescent="0.2">
      <c r="A10" s="4"/>
      <c r="B10" s="5"/>
      <c r="C10" s="5"/>
      <c r="D10" s="5"/>
      <c r="E10" s="5"/>
      <c r="F10" s="6"/>
      <c r="J10" s="1"/>
      <c r="K10" s="1"/>
      <c r="L10" s="1"/>
      <c r="M10" s="1"/>
      <c r="N10" s="1"/>
      <c r="O10" s="1"/>
      <c r="P10" s="1"/>
      <c r="Q10" s="1"/>
      <c r="R10" s="1"/>
    </row>
    <row r="11" spans="1:18" s="9" customFormat="1" ht="17.25" customHeight="1" x14ac:dyDescent="0.2">
      <c r="A11" s="63" t="s">
        <v>6</v>
      </c>
      <c r="B11" s="63"/>
      <c r="C11" s="34" t="s">
        <v>13</v>
      </c>
      <c r="D11" s="7" t="s">
        <v>7</v>
      </c>
      <c r="E11" s="48" t="s">
        <v>49</v>
      </c>
      <c r="F11" s="49" t="s">
        <v>50</v>
      </c>
      <c r="G11" s="8"/>
      <c r="H11" s="8"/>
      <c r="I11" s="8"/>
      <c r="J11" s="8"/>
      <c r="K11" s="8"/>
      <c r="L11" s="8"/>
      <c r="M11" s="8"/>
      <c r="N11" s="8"/>
      <c r="O11" s="8"/>
      <c r="P11" s="8"/>
      <c r="Q11" s="8"/>
      <c r="R11" s="8"/>
    </row>
    <row r="12" spans="1:18" s="9" customFormat="1" ht="6" customHeight="1" thickBot="1" x14ac:dyDescent="0.25">
      <c r="A12" s="10"/>
      <c r="B12" s="7"/>
      <c r="C12" s="11"/>
      <c r="D12" s="7"/>
      <c r="E12" s="7"/>
      <c r="F12" s="7"/>
      <c r="G12" s="8"/>
      <c r="H12" s="8"/>
      <c r="I12" s="8"/>
      <c r="J12" s="8"/>
      <c r="K12" s="8"/>
      <c r="L12" s="8"/>
      <c r="M12" s="8"/>
      <c r="N12" s="8"/>
      <c r="O12" s="8"/>
      <c r="P12" s="8"/>
      <c r="Q12" s="8"/>
      <c r="R12" s="8"/>
    </row>
    <row r="13" spans="1:18" s="13" customFormat="1" ht="29.25" customHeight="1" thickBot="1" x14ac:dyDescent="0.25">
      <c r="A13" s="38" t="s">
        <v>8</v>
      </c>
      <c r="B13" s="39" t="s">
        <v>9</v>
      </c>
      <c r="C13" s="40" t="s">
        <v>10</v>
      </c>
      <c r="D13" s="39" t="s">
        <v>11</v>
      </c>
      <c r="E13" s="64" t="s">
        <v>12</v>
      </c>
      <c r="F13" s="64"/>
      <c r="G13" s="12"/>
      <c r="H13" s="12"/>
      <c r="I13" s="12" t="s">
        <v>13</v>
      </c>
      <c r="J13" s="12" t="s">
        <v>13</v>
      </c>
      <c r="K13" s="12"/>
      <c r="L13" s="12"/>
      <c r="M13" s="12"/>
      <c r="N13" s="12"/>
      <c r="O13" s="12"/>
      <c r="P13" s="12"/>
      <c r="Q13" s="12"/>
      <c r="R13" s="12"/>
    </row>
    <row r="14" spans="1:18" ht="18" customHeight="1" thickBot="1" x14ac:dyDescent="0.25">
      <c r="A14" s="65" t="s">
        <v>14</v>
      </c>
      <c r="B14" s="66"/>
      <c r="C14" s="66"/>
      <c r="D14" s="66"/>
      <c r="E14" s="67" t="s">
        <v>54</v>
      </c>
      <c r="F14" s="68"/>
      <c r="J14" s="1"/>
      <c r="K14" s="1"/>
      <c r="L14" s="1"/>
      <c r="M14" s="1"/>
      <c r="N14" s="1"/>
      <c r="O14" s="1"/>
      <c r="P14" s="1"/>
      <c r="Q14" s="1"/>
      <c r="R14" s="1"/>
    </row>
    <row r="15" spans="1:18" s="16" customFormat="1" ht="30" customHeight="1" thickBot="1" x14ac:dyDescent="0.25">
      <c r="A15" s="69" t="s">
        <v>15</v>
      </c>
      <c r="B15" s="72" t="s">
        <v>16</v>
      </c>
      <c r="C15" s="74" t="e">
        <f>IF(C11&gt;1000,J8,)</f>
        <v>#VALUE!</v>
      </c>
      <c r="D15" s="43" t="e">
        <f>IF(C11&gt;1000,K6,)</f>
        <v>#VALUE!</v>
      </c>
      <c r="E15" s="44" t="s">
        <v>43</v>
      </c>
      <c r="F15" s="45" t="s">
        <v>18</v>
      </c>
      <c r="G15" s="3"/>
      <c r="H15" s="3"/>
      <c r="I15" s="3"/>
      <c r="J15" s="3"/>
      <c r="K15" s="3"/>
      <c r="L15" s="3"/>
      <c r="M15" s="3"/>
      <c r="N15" s="3"/>
      <c r="O15" s="3"/>
      <c r="P15" s="3"/>
      <c r="Q15" s="3"/>
      <c r="R15" s="3"/>
    </row>
    <row r="16" spans="1:18" s="16" customFormat="1" ht="36.75" customHeight="1" thickBot="1" x14ac:dyDescent="0.25">
      <c r="A16" s="70"/>
      <c r="B16" s="73"/>
      <c r="C16" s="75"/>
      <c r="D16" s="37" t="e">
        <f>IF(C11&gt;1000,L6,)</f>
        <v>#VALUE!</v>
      </c>
      <c r="E16" s="36" t="s">
        <v>43</v>
      </c>
      <c r="F16" s="46" t="s">
        <v>53</v>
      </c>
      <c r="G16" s="3"/>
      <c r="H16" s="3"/>
      <c r="I16" s="3"/>
      <c r="J16" s="3"/>
      <c r="K16" s="3"/>
      <c r="L16" s="3"/>
      <c r="M16" s="3"/>
      <c r="N16" s="3"/>
      <c r="O16" s="3"/>
      <c r="P16" s="3"/>
      <c r="Q16" s="3"/>
      <c r="R16" s="3"/>
    </row>
    <row r="17" spans="1:18" s="16" customFormat="1" ht="16.5" thickBot="1" x14ac:dyDescent="0.3">
      <c r="A17" s="71"/>
      <c r="B17" s="76" t="s">
        <v>47</v>
      </c>
      <c r="C17" s="77"/>
      <c r="D17" s="51" t="e">
        <f>D15+D16</f>
        <v>#VALUE!</v>
      </c>
      <c r="E17" s="47"/>
      <c r="F17" s="50" t="s">
        <v>52</v>
      </c>
      <c r="G17" s="3"/>
      <c r="H17" s="3"/>
      <c r="I17" s="3"/>
      <c r="J17" s="3"/>
      <c r="K17" s="3"/>
      <c r="L17" s="3"/>
      <c r="M17" s="3"/>
      <c r="N17" s="3"/>
      <c r="O17" s="3"/>
      <c r="P17" s="3"/>
      <c r="Q17" s="3"/>
      <c r="R17" s="3"/>
    </row>
    <row r="18" spans="1:18" s="16" customFormat="1" ht="12.75" hidden="1" customHeight="1" x14ac:dyDescent="0.2">
      <c r="A18" s="78" t="s">
        <v>23</v>
      </c>
      <c r="B18" s="80" t="s">
        <v>24</v>
      </c>
      <c r="C18" s="81" t="e">
        <f>C15*30%</f>
        <v>#VALUE!</v>
      </c>
      <c r="D18" s="19" t="e">
        <f>C18*50%</f>
        <v>#VALUE!</v>
      </c>
      <c r="E18" s="41" t="s">
        <v>17</v>
      </c>
      <c r="F18" s="42" t="s">
        <v>18</v>
      </c>
      <c r="G18" s="3"/>
      <c r="H18" s="3"/>
      <c r="I18" s="3"/>
      <c r="J18" s="3"/>
      <c r="K18" s="3"/>
      <c r="L18" s="3"/>
      <c r="M18" s="3"/>
      <c r="N18" s="3"/>
      <c r="O18" s="3"/>
      <c r="P18" s="3"/>
      <c r="Q18" s="3"/>
      <c r="R18" s="3"/>
    </row>
    <row r="19" spans="1:18" s="16" customFormat="1" ht="29.85" hidden="1" customHeight="1" x14ac:dyDescent="0.2">
      <c r="A19" s="79"/>
      <c r="B19" s="80"/>
      <c r="C19" s="81"/>
      <c r="D19" s="20" t="e">
        <f>C18*50%</f>
        <v>#VALUE!</v>
      </c>
      <c r="E19" s="14" t="s">
        <v>19</v>
      </c>
      <c r="F19" s="17" t="s">
        <v>20</v>
      </c>
      <c r="G19" s="3"/>
      <c r="H19" s="3"/>
      <c r="I19" s="3"/>
      <c r="J19" s="3"/>
      <c r="K19" s="3"/>
      <c r="L19" s="3"/>
      <c r="M19" s="3"/>
      <c r="N19" s="3"/>
      <c r="O19" s="3"/>
      <c r="P19" s="3"/>
      <c r="Q19" s="3"/>
      <c r="R19" s="3"/>
    </row>
    <row r="20" spans="1:18" s="16" customFormat="1" ht="29.85" hidden="1" customHeight="1" x14ac:dyDescent="0.2">
      <c r="A20" s="79"/>
      <c r="B20" s="82" t="s">
        <v>21</v>
      </c>
      <c r="C20" s="82"/>
      <c r="D20" s="20">
        <v>2</v>
      </c>
      <c r="E20" s="14" t="s">
        <v>17</v>
      </c>
      <c r="F20" s="18" t="s">
        <v>22</v>
      </c>
      <c r="G20" s="3"/>
      <c r="H20" s="3"/>
      <c r="I20" s="3"/>
      <c r="J20" s="3"/>
      <c r="K20" s="3"/>
      <c r="L20" s="3"/>
      <c r="M20" s="3"/>
      <c r="N20" s="3"/>
      <c r="O20" s="3"/>
      <c r="P20" s="3"/>
      <c r="Q20" s="3"/>
      <c r="R20" s="3"/>
    </row>
    <row r="21" spans="1:18" s="16" customFormat="1" ht="12.75" hidden="1" customHeight="1" x14ac:dyDescent="0.2">
      <c r="A21" s="83" t="s">
        <v>25</v>
      </c>
      <c r="B21" s="84" t="s">
        <v>26</v>
      </c>
      <c r="C21" s="85">
        <v>15000</v>
      </c>
      <c r="D21" s="21">
        <f>C21*50%</f>
        <v>7500</v>
      </c>
      <c r="E21" s="14" t="s">
        <v>17</v>
      </c>
      <c r="F21" s="15" t="s">
        <v>18</v>
      </c>
      <c r="G21" s="3"/>
      <c r="H21" s="3"/>
      <c r="I21" s="3"/>
      <c r="J21" s="3"/>
      <c r="K21" s="3"/>
      <c r="L21" s="3"/>
      <c r="M21" s="3"/>
      <c r="N21" s="3"/>
      <c r="O21" s="3"/>
      <c r="P21" s="3"/>
      <c r="Q21" s="3"/>
      <c r="R21" s="3"/>
    </row>
    <row r="22" spans="1:18" s="16" customFormat="1" ht="12.75" hidden="1" customHeight="1" x14ac:dyDescent="0.2">
      <c r="A22" s="83"/>
      <c r="B22" s="84"/>
      <c r="C22" s="85"/>
      <c r="D22" s="22">
        <f>C21*50%</f>
        <v>7500</v>
      </c>
      <c r="E22" s="14" t="s">
        <v>19</v>
      </c>
      <c r="F22" s="17" t="s">
        <v>20</v>
      </c>
      <c r="G22" s="3"/>
      <c r="H22" s="3"/>
      <c r="I22" s="3"/>
      <c r="J22" s="3"/>
      <c r="K22" s="3"/>
      <c r="L22" s="3"/>
      <c r="M22" s="3"/>
      <c r="N22" s="3"/>
      <c r="O22" s="3"/>
      <c r="P22" s="3"/>
      <c r="Q22" s="3"/>
      <c r="R22" s="3"/>
    </row>
    <row r="23" spans="1:18" s="16" customFormat="1" ht="61.9" hidden="1" customHeight="1" x14ac:dyDescent="0.2">
      <c r="A23" s="83"/>
      <c r="B23" s="82" t="s">
        <v>21</v>
      </c>
      <c r="C23" s="82"/>
      <c r="D23" s="23">
        <v>15</v>
      </c>
      <c r="E23" s="14" t="s">
        <v>17</v>
      </c>
      <c r="F23" s="18" t="s">
        <v>22</v>
      </c>
      <c r="G23" s="3"/>
      <c r="H23" s="3"/>
      <c r="I23" s="3"/>
      <c r="J23" s="3"/>
      <c r="K23" s="3"/>
      <c r="L23" s="3"/>
      <c r="M23" s="3"/>
      <c r="N23" s="3"/>
      <c r="O23" s="3"/>
      <c r="P23" s="3"/>
      <c r="Q23" s="3"/>
      <c r="R23" s="3"/>
    </row>
    <row r="24" spans="1:18" s="16" customFormat="1" ht="61.9" hidden="1" customHeight="1" x14ac:dyDescent="0.2">
      <c r="A24" s="83" t="s">
        <v>27</v>
      </c>
      <c r="B24" s="82" t="s">
        <v>28</v>
      </c>
      <c r="C24" s="82">
        <v>123020</v>
      </c>
      <c r="D24" s="101">
        <v>0</v>
      </c>
      <c r="E24" s="100" t="s">
        <v>29</v>
      </c>
      <c r="F24" s="18" t="s">
        <v>30</v>
      </c>
      <c r="G24" s="3"/>
      <c r="H24" s="3"/>
      <c r="I24" s="3"/>
      <c r="J24" s="3"/>
      <c r="K24" s="3"/>
      <c r="L24" s="3"/>
      <c r="M24" s="3"/>
      <c r="N24" s="3"/>
      <c r="O24" s="3"/>
      <c r="P24" s="3"/>
      <c r="Q24" s="3"/>
      <c r="R24" s="3"/>
    </row>
    <row r="25" spans="1:18" s="16" customFormat="1" ht="49.9" hidden="1" customHeight="1" x14ac:dyDescent="0.2">
      <c r="A25" s="83"/>
      <c r="B25" s="82"/>
      <c r="C25" s="82"/>
      <c r="D25" s="101"/>
      <c r="E25" s="100"/>
      <c r="F25" s="24" t="s">
        <v>31</v>
      </c>
      <c r="G25" s="3"/>
      <c r="H25" s="3"/>
      <c r="I25" s="25"/>
      <c r="J25" s="3"/>
      <c r="K25" s="3"/>
      <c r="L25" s="3"/>
      <c r="M25" s="3"/>
      <c r="N25" s="3"/>
      <c r="O25" s="3"/>
      <c r="P25" s="3"/>
      <c r="Q25" s="3"/>
      <c r="R25" s="3"/>
    </row>
    <row r="26" spans="1:18" s="16" customFormat="1" ht="12.75" hidden="1" customHeight="1" x14ac:dyDescent="0.2">
      <c r="A26" s="86" t="s">
        <v>32</v>
      </c>
      <c r="B26" s="87" t="s">
        <v>33</v>
      </c>
      <c r="C26" s="85">
        <f>C21*30%</f>
        <v>4500</v>
      </c>
      <c r="D26" s="21">
        <f>C26*50%</f>
        <v>2250</v>
      </c>
      <c r="E26" s="14" t="s">
        <v>17</v>
      </c>
      <c r="F26" s="26" t="s">
        <v>18</v>
      </c>
      <c r="G26" s="3"/>
      <c r="H26" s="3"/>
      <c r="I26" s="3"/>
      <c r="J26" s="3"/>
      <c r="K26" s="3"/>
      <c r="L26" s="3"/>
      <c r="M26" s="3"/>
      <c r="N26" s="3"/>
      <c r="O26" s="3"/>
      <c r="P26" s="3"/>
      <c r="Q26" s="3"/>
      <c r="R26" s="3"/>
    </row>
    <row r="27" spans="1:18" s="16" customFormat="1" ht="30.6" hidden="1" customHeight="1" x14ac:dyDescent="0.2">
      <c r="A27" s="86"/>
      <c r="B27" s="87"/>
      <c r="C27" s="85"/>
      <c r="D27" s="22">
        <f>C26*50%</f>
        <v>2250</v>
      </c>
      <c r="E27" s="14" t="s">
        <v>19</v>
      </c>
      <c r="F27" s="17" t="s">
        <v>20</v>
      </c>
      <c r="G27" s="3"/>
      <c r="H27" s="3"/>
      <c r="I27" s="3"/>
      <c r="J27" s="3"/>
      <c r="K27" s="3"/>
      <c r="L27" s="3"/>
      <c r="M27" s="3"/>
      <c r="N27" s="3"/>
      <c r="O27" s="3"/>
      <c r="P27" s="3"/>
      <c r="Q27" s="3"/>
      <c r="R27" s="3"/>
    </row>
    <row r="28" spans="1:18" s="16" customFormat="1" ht="12.75" hidden="1" customHeight="1" x14ac:dyDescent="0.2">
      <c r="A28" s="86"/>
      <c r="B28" s="88" t="s">
        <v>21</v>
      </c>
      <c r="C28" s="88"/>
      <c r="D28" s="20">
        <v>2</v>
      </c>
      <c r="E28" s="14" t="s">
        <v>17</v>
      </c>
      <c r="F28" s="27" t="s">
        <v>22</v>
      </c>
      <c r="G28" s="3"/>
      <c r="H28" s="3"/>
      <c r="I28" s="3"/>
      <c r="J28" s="3"/>
      <c r="K28" s="3"/>
      <c r="L28" s="3"/>
      <c r="M28" s="3"/>
      <c r="N28" s="3"/>
      <c r="O28" s="3"/>
      <c r="P28" s="3"/>
      <c r="Q28" s="3"/>
      <c r="R28" s="3"/>
    </row>
    <row r="29" spans="1:18" s="16" customFormat="1" ht="12.75" hidden="1" customHeight="1" x14ac:dyDescent="0.2">
      <c r="A29" s="95" t="s">
        <v>34</v>
      </c>
      <c r="B29" s="96" t="s">
        <v>35</v>
      </c>
      <c r="C29" s="96"/>
      <c r="D29" s="28">
        <v>15</v>
      </c>
      <c r="E29" s="14" t="s">
        <v>17</v>
      </c>
      <c r="F29" s="26" t="s">
        <v>18</v>
      </c>
      <c r="G29" s="3"/>
      <c r="H29" s="3"/>
      <c r="I29" s="3"/>
      <c r="J29" s="3"/>
      <c r="K29" s="3"/>
      <c r="L29" s="3"/>
      <c r="M29" s="3"/>
      <c r="N29" s="3"/>
      <c r="O29" s="3"/>
      <c r="P29" s="3"/>
      <c r="Q29" s="3"/>
      <c r="R29" s="3"/>
    </row>
    <row r="30" spans="1:18" s="16" customFormat="1" ht="12.75" hidden="1" customHeight="1" x14ac:dyDescent="0.2">
      <c r="A30" s="95"/>
      <c r="B30" s="97" t="s">
        <v>36</v>
      </c>
      <c r="C30" s="97"/>
      <c r="D30" s="28">
        <v>15</v>
      </c>
      <c r="E30" s="14" t="s">
        <v>17</v>
      </c>
      <c r="F30" s="26" t="s">
        <v>18</v>
      </c>
      <c r="G30" s="3"/>
      <c r="H30" s="3"/>
      <c r="I30" s="3"/>
      <c r="J30" s="3"/>
      <c r="K30" s="3"/>
      <c r="L30" s="3"/>
      <c r="M30" s="3"/>
      <c r="N30" s="3"/>
      <c r="O30" s="3"/>
      <c r="P30" s="3"/>
      <c r="Q30" s="3"/>
      <c r="R30" s="3"/>
    </row>
    <row r="31" spans="1:18" s="16" customFormat="1" ht="12.75" hidden="1" customHeight="1" x14ac:dyDescent="0.2">
      <c r="A31" s="95"/>
      <c r="B31" s="97" t="s">
        <v>37</v>
      </c>
      <c r="C31" s="97"/>
      <c r="D31" s="28">
        <v>15</v>
      </c>
      <c r="E31" s="14" t="s">
        <v>17</v>
      </c>
      <c r="F31" s="26" t="s">
        <v>18</v>
      </c>
      <c r="G31" s="3"/>
      <c r="H31" s="3"/>
      <c r="I31" s="3"/>
      <c r="J31" s="3"/>
      <c r="K31" s="3"/>
      <c r="L31" s="3"/>
      <c r="M31" s="3"/>
      <c r="N31" s="3"/>
      <c r="O31" s="3"/>
      <c r="P31" s="3"/>
      <c r="Q31" s="3"/>
      <c r="R31" s="3"/>
    </row>
    <row r="32" spans="1:18" s="16" customFormat="1" ht="12.75" hidden="1" customHeight="1" x14ac:dyDescent="0.2">
      <c r="A32" s="95"/>
      <c r="B32" s="98" t="s">
        <v>38</v>
      </c>
      <c r="C32" s="98"/>
      <c r="D32" s="28">
        <v>50</v>
      </c>
      <c r="E32" s="14" t="s">
        <v>17</v>
      </c>
      <c r="F32" s="26" t="s">
        <v>18</v>
      </c>
      <c r="G32" s="3"/>
      <c r="H32" s="3"/>
      <c r="I32" s="3"/>
      <c r="J32" s="3"/>
      <c r="K32" s="3"/>
      <c r="L32" s="3"/>
      <c r="M32" s="3"/>
      <c r="N32" s="3"/>
      <c r="O32" s="3"/>
      <c r="P32" s="3"/>
      <c r="Q32" s="3"/>
      <c r="R32" s="3"/>
    </row>
    <row r="33" spans="1:18" s="16" customFormat="1" ht="12.75" hidden="1" customHeight="1" x14ac:dyDescent="0.2">
      <c r="A33" s="95"/>
      <c r="B33" s="98"/>
      <c r="C33" s="98"/>
      <c r="D33" s="28"/>
      <c r="E33" s="14"/>
      <c r="F33" s="26"/>
      <c r="G33" s="3"/>
      <c r="H33" s="3"/>
      <c r="I33" s="3"/>
      <c r="J33" s="3"/>
      <c r="K33" s="3"/>
      <c r="L33" s="3"/>
      <c r="M33" s="3"/>
      <c r="N33" s="3"/>
      <c r="O33" s="3"/>
      <c r="P33" s="3"/>
      <c r="Q33" s="3"/>
      <c r="R33" s="3"/>
    </row>
    <row r="34" spans="1:18" s="16" customFormat="1" ht="12.75" hidden="1" customHeight="1" x14ac:dyDescent="0.2">
      <c r="A34" s="95"/>
      <c r="B34" s="99"/>
      <c r="C34" s="99"/>
      <c r="D34" s="29"/>
      <c r="E34" s="14"/>
      <c r="F34" s="26"/>
      <c r="G34" s="3"/>
      <c r="H34" s="3"/>
      <c r="I34" s="3"/>
      <c r="J34" s="3"/>
      <c r="K34" s="3"/>
      <c r="L34" s="3"/>
      <c r="M34" s="3"/>
      <c r="N34" s="3"/>
      <c r="O34" s="3"/>
      <c r="P34" s="3"/>
      <c r="Q34" s="3"/>
      <c r="R34" s="3"/>
    </row>
    <row r="35" spans="1:18" s="16" customFormat="1" ht="12.75" hidden="1" customHeight="1" x14ac:dyDescent="0.2">
      <c r="A35" s="91" t="s">
        <v>39</v>
      </c>
      <c r="B35" s="91"/>
      <c r="C35" s="91"/>
      <c r="D35" s="28">
        <v>100</v>
      </c>
      <c r="E35" s="14" t="s">
        <v>17</v>
      </c>
      <c r="F35" s="26" t="s">
        <v>18</v>
      </c>
      <c r="G35" s="3"/>
      <c r="H35" s="3"/>
      <c r="I35" s="3"/>
      <c r="J35" s="3"/>
      <c r="K35" s="3"/>
      <c r="L35" s="3"/>
      <c r="M35" s="3"/>
      <c r="N35" s="3"/>
      <c r="O35" s="3"/>
      <c r="P35" s="3"/>
      <c r="Q35" s="3"/>
      <c r="R35" s="3"/>
    </row>
    <row r="36" spans="1:18" s="16" customFormat="1" ht="49.5" customHeight="1" x14ac:dyDescent="0.2">
      <c r="A36" s="92" t="s">
        <v>40</v>
      </c>
      <c r="B36" s="92"/>
      <c r="C36" s="92"/>
      <c r="D36" s="92"/>
      <c r="E36" s="92"/>
      <c r="F36" s="92"/>
      <c r="G36" s="3"/>
      <c r="H36" s="3"/>
      <c r="I36" s="3"/>
      <c r="J36" s="3"/>
      <c r="K36" s="3"/>
      <c r="L36" s="3"/>
      <c r="M36" s="3"/>
      <c r="N36" s="3"/>
      <c r="O36" s="3"/>
      <c r="P36" s="3"/>
      <c r="Q36" s="3"/>
      <c r="R36" s="3"/>
    </row>
    <row r="37" spans="1:18" s="16" customFormat="1" ht="72.599999999999994" customHeight="1" x14ac:dyDescent="0.2">
      <c r="A37" s="93" t="s">
        <v>45</v>
      </c>
      <c r="B37" s="93"/>
      <c r="C37" s="93"/>
      <c r="D37" s="93"/>
      <c r="E37" s="93"/>
      <c r="F37" s="93"/>
      <c r="G37" s="3"/>
      <c r="H37" s="3"/>
      <c r="I37" s="3"/>
      <c r="J37" s="3"/>
      <c r="K37" s="3"/>
      <c r="L37" s="3"/>
      <c r="M37" s="3"/>
      <c r="N37" s="3"/>
      <c r="O37" s="3"/>
      <c r="P37" s="3"/>
      <c r="Q37" s="3"/>
      <c r="R37" s="3"/>
    </row>
    <row r="38" spans="1:18" s="16" customFormat="1" ht="18" customHeight="1" x14ac:dyDescent="0.2">
      <c r="A38" s="94" t="s">
        <v>46</v>
      </c>
      <c r="B38" s="94"/>
      <c r="C38" s="94"/>
      <c r="D38" s="94"/>
      <c r="E38" s="94"/>
      <c r="F38" s="94"/>
      <c r="G38" s="3"/>
      <c r="H38" s="3"/>
      <c r="I38" s="3"/>
      <c r="J38" s="3"/>
      <c r="K38" s="3"/>
      <c r="L38" s="16" t="s">
        <v>56</v>
      </c>
      <c r="M38" s="16">
        <v>0</v>
      </c>
      <c r="N38" s="3"/>
      <c r="O38" s="3"/>
      <c r="P38" s="3"/>
      <c r="Q38" s="3"/>
      <c r="R38" s="3"/>
    </row>
    <row r="39" spans="1:18" s="16" customFormat="1" ht="12.75" customHeight="1" x14ac:dyDescent="0.2">
      <c r="A39" s="30" t="s">
        <v>41</v>
      </c>
      <c r="B39" s="35">
        <f ca="1">TODAY()</f>
        <v>46057</v>
      </c>
      <c r="C39" s="30"/>
      <c r="D39" s="90"/>
      <c r="E39" s="90"/>
      <c r="F39" s="1"/>
      <c r="G39" s="3"/>
      <c r="H39" s="3"/>
      <c r="I39" s="3"/>
      <c r="J39" s="3"/>
      <c r="K39" s="3"/>
      <c r="L39" s="52" t="s">
        <v>54</v>
      </c>
      <c r="M39" s="3">
        <v>25</v>
      </c>
      <c r="N39" s="3"/>
      <c r="O39" s="3"/>
      <c r="P39" s="3"/>
      <c r="Q39" s="3"/>
      <c r="R39" s="3"/>
    </row>
    <row r="40" spans="1:18" s="16" customFormat="1" ht="12.75" customHeight="1" x14ac:dyDescent="0.2">
      <c r="A40" s="31"/>
      <c r="B40" s="32"/>
      <c r="C40" s="33"/>
      <c r="D40" s="90"/>
      <c r="E40" s="90"/>
      <c r="F40" s="3"/>
      <c r="G40" s="3"/>
      <c r="H40" s="3"/>
      <c r="I40" s="3"/>
      <c r="J40" s="3"/>
      <c r="K40" s="3"/>
      <c r="L40" s="3" t="s">
        <v>55</v>
      </c>
      <c r="M40" s="3">
        <v>23</v>
      </c>
      <c r="N40" s="3"/>
      <c r="O40" s="3"/>
      <c r="P40" s="3"/>
      <c r="Q40" s="3"/>
      <c r="R40" s="3"/>
    </row>
    <row r="41" spans="1:18" s="16" customFormat="1" x14ac:dyDescent="0.2">
      <c r="A41" s="30"/>
      <c r="B41" s="30"/>
      <c r="C41" s="30"/>
      <c r="D41" s="30"/>
      <c r="E41" s="30"/>
      <c r="F41" s="3"/>
      <c r="G41" s="3"/>
      <c r="H41" s="3"/>
      <c r="I41" s="3"/>
      <c r="J41" s="3"/>
      <c r="K41" s="3"/>
      <c r="L41" s="3"/>
      <c r="M41" s="3"/>
      <c r="N41" s="3"/>
      <c r="O41" s="3"/>
      <c r="P41" s="3"/>
      <c r="Q41" s="3"/>
      <c r="R41" s="3"/>
    </row>
    <row r="42" spans="1:18" s="16" customFormat="1" x14ac:dyDescent="0.2">
      <c r="A42" s="30"/>
      <c r="B42" s="30"/>
      <c r="C42" s="30"/>
      <c r="D42" s="30"/>
      <c r="E42" s="30"/>
      <c r="F42" s="3"/>
      <c r="G42" s="3"/>
      <c r="H42" s="3"/>
      <c r="I42" s="3"/>
      <c r="J42" s="3"/>
      <c r="K42" s="3"/>
      <c r="L42" s="3"/>
      <c r="M42" s="3"/>
      <c r="N42" s="3"/>
      <c r="O42" s="3"/>
      <c r="P42" s="3"/>
      <c r="Q42" s="3"/>
      <c r="R42" s="3"/>
    </row>
    <row r="43" spans="1:18" s="16" customFormat="1" x14ac:dyDescent="0.2">
      <c r="A43" s="30"/>
      <c r="B43" s="30"/>
      <c r="C43" s="30"/>
      <c r="D43" s="30"/>
      <c r="E43" s="30"/>
      <c r="F43" s="3"/>
      <c r="G43" s="3"/>
      <c r="H43" s="3"/>
      <c r="I43" s="3"/>
      <c r="J43" s="3"/>
      <c r="K43" s="3"/>
      <c r="L43" s="3"/>
      <c r="M43" s="3"/>
      <c r="N43" s="3"/>
      <c r="O43" s="3"/>
      <c r="P43" s="3"/>
      <c r="Q43" s="3"/>
      <c r="R43" s="3"/>
    </row>
    <row r="44" spans="1:18" s="16" customFormat="1" x14ac:dyDescent="0.2">
      <c r="A44" s="30"/>
      <c r="B44" s="30"/>
      <c r="C44" s="30"/>
      <c r="D44" s="30"/>
      <c r="E44" s="30"/>
      <c r="F44" s="3"/>
      <c r="G44" s="3"/>
      <c r="H44" s="3"/>
      <c r="I44" s="3"/>
      <c r="J44" s="3"/>
      <c r="K44" s="3"/>
      <c r="L44" s="3"/>
      <c r="M44" s="3"/>
      <c r="N44" s="3"/>
      <c r="O44" s="3"/>
      <c r="P44" s="3"/>
      <c r="Q44" s="3"/>
      <c r="R44" s="3"/>
    </row>
    <row r="45" spans="1:18" s="16" customFormat="1" x14ac:dyDescent="0.2">
      <c r="A45" s="30"/>
      <c r="B45" s="30"/>
      <c r="C45" s="30"/>
      <c r="D45" s="30"/>
      <c r="E45" s="30"/>
      <c r="F45" s="3"/>
      <c r="G45" s="3"/>
      <c r="H45" s="3"/>
      <c r="I45" s="3"/>
      <c r="J45" s="3"/>
      <c r="K45" s="3"/>
      <c r="L45" s="3"/>
      <c r="M45" s="3"/>
      <c r="N45" s="3"/>
      <c r="O45" s="3"/>
      <c r="P45" s="3"/>
      <c r="Q45" s="3"/>
      <c r="R45" s="3"/>
    </row>
    <row r="46" spans="1:18" s="16" customFormat="1" x14ac:dyDescent="0.2">
      <c r="A46" s="30"/>
      <c r="B46" s="30"/>
      <c r="C46" s="30"/>
      <c r="D46" s="30"/>
      <c r="E46" s="30"/>
      <c r="F46" s="3"/>
      <c r="G46" s="3"/>
      <c r="H46" s="3"/>
      <c r="I46" s="3"/>
      <c r="J46" s="3"/>
      <c r="K46" s="3"/>
      <c r="L46" s="3"/>
      <c r="M46" s="3"/>
      <c r="N46" s="3"/>
      <c r="O46" s="3"/>
      <c r="P46" s="3"/>
      <c r="Q46" s="3"/>
      <c r="R46" s="3"/>
    </row>
    <row r="47" spans="1:18" s="16" customFormat="1" x14ac:dyDescent="0.2">
      <c r="A47" s="30"/>
      <c r="B47" s="30"/>
      <c r="C47" s="30"/>
      <c r="D47" s="30"/>
      <c r="E47" s="30"/>
      <c r="F47" s="3"/>
      <c r="G47" s="3"/>
      <c r="H47" s="3"/>
      <c r="I47" s="3"/>
      <c r="J47" s="3"/>
      <c r="K47" s="3"/>
      <c r="L47" s="3"/>
      <c r="M47" s="3"/>
      <c r="N47" s="3"/>
      <c r="O47" s="3"/>
      <c r="P47" s="3"/>
      <c r="Q47" s="3"/>
      <c r="R47" s="3"/>
    </row>
    <row r="48" spans="1:18" s="16" customFormat="1" x14ac:dyDescent="0.2">
      <c r="A48" s="30"/>
      <c r="B48" s="30"/>
      <c r="C48" s="30"/>
      <c r="D48" s="30"/>
      <c r="E48" s="30"/>
      <c r="F48" s="3"/>
      <c r="G48" s="3"/>
      <c r="H48" s="3"/>
      <c r="I48" s="3"/>
      <c r="J48" s="3"/>
      <c r="K48" s="3"/>
      <c r="L48" s="3"/>
      <c r="M48" s="3"/>
      <c r="N48" s="3"/>
      <c r="O48" s="3"/>
      <c r="P48" s="3"/>
      <c r="Q48" s="3"/>
      <c r="R48" s="3"/>
    </row>
    <row r="49" spans="1:18" s="16" customFormat="1" x14ac:dyDescent="0.2">
      <c r="A49" s="30"/>
      <c r="B49" s="30"/>
      <c r="C49" s="30"/>
      <c r="D49" s="30"/>
      <c r="E49" s="30"/>
      <c r="F49" s="3"/>
      <c r="G49" s="3"/>
      <c r="H49" s="3"/>
      <c r="I49" s="3"/>
      <c r="J49" s="3"/>
      <c r="K49" s="3"/>
      <c r="L49" s="3"/>
      <c r="M49" s="3"/>
      <c r="N49" s="3"/>
      <c r="O49" s="3"/>
      <c r="P49" s="3"/>
      <c r="Q49" s="3"/>
      <c r="R49" s="3"/>
    </row>
    <row r="50" spans="1:18" s="16" customFormat="1" x14ac:dyDescent="0.2">
      <c r="A50" s="30"/>
      <c r="B50" s="30"/>
      <c r="C50" s="30"/>
      <c r="D50" s="30"/>
      <c r="E50" s="30"/>
      <c r="F50" s="3"/>
      <c r="G50" s="3"/>
      <c r="H50" s="3"/>
      <c r="I50" s="3"/>
      <c r="J50" s="3"/>
      <c r="K50" s="3"/>
      <c r="L50" s="3"/>
      <c r="M50" s="3"/>
      <c r="N50" s="3"/>
      <c r="O50" s="3"/>
      <c r="P50" s="3"/>
      <c r="Q50" s="3"/>
      <c r="R50" s="3"/>
    </row>
    <row r="51" spans="1:18" s="16" customFormat="1" x14ac:dyDescent="0.2">
      <c r="A51" s="30"/>
      <c r="B51" s="30"/>
      <c r="C51" s="30"/>
      <c r="D51" s="30"/>
      <c r="E51" s="30"/>
      <c r="F51" s="3"/>
      <c r="G51" s="3"/>
      <c r="H51" s="3"/>
      <c r="I51" s="3"/>
      <c r="J51" s="3"/>
      <c r="K51" s="3"/>
      <c r="L51" s="3"/>
      <c r="M51" s="3"/>
      <c r="N51" s="3"/>
      <c r="O51" s="3"/>
      <c r="P51" s="3"/>
      <c r="Q51" s="3"/>
      <c r="R51" s="3"/>
    </row>
    <row r="52" spans="1:18" s="16" customFormat="1" x14ac:dyDescent="0.2">
      <c r="A52" s="30"/>
      <c r="B52" s="30"/>
      <c r="C52" s="30"/>
      <c r="D52" s="30"/>
      <c r="E52" s="30"/>
      <c r="F52" s="3"/>
      <c r="G52" s="3"/>
      <c r="H52" s="3"/>
      <c r="I52" s="3"/>
      <c r="J52" s="3"/>
      <c r="K52" s="3"/>
      <c r="L52" s="3"/>
      <c r="M52" s="3"/>
      <c r="N52" s="3"/>
      <c r="O52" s="3"/>
      <c r="P52" s="3"/>
      <c r="Q52" s="3"/>
      <c r="R52" s="3"/>
    </row>
    <row r="53" spans="1:18" s="16" customFormat="1" x14ac:dyDescent="0.2">
      <c r="A53" s="30"/>
      <c r="B53" s="30"/>
      <c r="C53" s="30"/>
      <c r="D53" s="30"/>
      <c r="E53" s="30"/>
      <c r="F53" s="3"/>
      <c r="G53" s="3"/>
      <c r="H53" s="3"/>
      <c r="I53" s="3"/>
      <c r="J53" s="3"/>
      <c r="K53" s="3"/>
      <c r="L53" s="3"/>
      <c r="M53" s="3"/>
      <c r="N53" s="3"/>
      <c r="O53" s="3"/>
      <c r="P53" s="3"/>
      <c r="Q53" s="3"/>
      <c r="R53" s="3"/>
    </row>
    <row r="54" spans="1:18" s="16" customFormat="1" x14ac:dyDescent="0.2">
      <c r="A54" s="30"/>
      <c r="B54" s="30"/>
      <c r="C54" s="30"/>
      <c r="D54" s="30"/>
      <c r="E54" s="30"/>
      <c r="F54" s="3"/>
      <c r="G54" s="3"/>
      <c r="H54" s="3"/>
      <c r="I54" s="3"/>
      <c r="J54" s="3"/>
      <c r="K54" s="3"/>
      <c r="L54" s="3"/>
      <c r="M54" s="3"/>
      <c r="N54" s="3"/>
      <c r="O54" s="3"/>
      <c r="P54" s="3"/>
      <c r="Q54" s="3"/>
      <c r="R54" s="3"/>
    </row>
    <row r="55" spans="1:18" s="16" customFormat="1" x14ac:dyDescent="0.2">
      <c r="A55" s="30"/>
      <c r="B55" s="30"/>
      <c r="C55" s="30"/>
      <c r="D55" s="30"/>
      <c r="E55" s="30"/>
      <c r="F55" s="3"/>
      <c r="G55" s="3"/>
      <c r="H55" s="3"/>
      <c r="I55" s="3"/>
      <c r="J55" s="3"/>
      <c r="K55" s="3"/>
      <c r="L55" s="3"/>
      <c r="M55" s="3"/>
      <c r="N55" s="3"/>
      <c r="O55" s="3"/>
      <c r="P55" s="3"/>
      <c r="Q55" s="3"/>
      <c r="R55" s="3"/>
    </row>
    <row r="56" spans="1:18" x14ac:dyDescent="0.2">
      <c r="A56" s="2"/>
      <c r="B56" s="2"/>
      <c r="C56" s="2"/>
      <c r="D56" s="2"/>
      <c r="E56" s="2"/>
      <c r="F56" s="3"/>
      <c r="J56" s="1"/>
      <c r="K56" s="1"/>
      <c r="L56" s="1"/>
      <c r="M56" s="1"/>
      <c r="N56" s="1"/>
      <c r="O56" s="1"/>
      <c r="P56" s="1"/>
      <c r="Q56" s="1"/>
      <c r="R56" s="1"/>
    </row>
    <row r="57" spans="1:18" x14ac:dyDescent="0.2">
      <c r="A57" s="2"/>
      <c r="B57" s="2"/>
      <c r="C57" s="2"/>
      <c r="D57" s="2"/>
      <c r="E57" s="2"/>
      <c r="F57" s="3"/>
      <c r="J57" s="1"/>
      <c r="K57" s="1"/>
      <c r="L57" s="1"/>
      <c r="M57" s="1"/>
      <c r="N57" s="1"/>
      <c r="O57" s="1"/>
      <c r="P57" s="1"/>
      <c r="Q57" s="1"/>
      <c r="R57" s="1"/>
    </row>
    <row r="58" spans="1:18" x14ac:dyDescent="0.2">
      <c r="A58" s="2"/>
      <c r="B58" s="2"/>
      <c r="C58" s="2"/>
      <c r="D58" s="2"/>
      <c r="E58" s="2"/>
      <c r="F58" s="3"/>
      <c r="J58" s="1"/>
      <c r="K58" s="1"/>
      <c r="L58" s="1"/>
      <c r="M58" s="1"/>
      <c r="N58" s="1"/>
      <c r="O58" s="1"/>
      <c r="P58" s="1"/>
      <c r="Q58" s="1"/>
      <c r="R58" s="1"/>
    </row>
    <row r="59" spans="1:18" x14ac:dyDescent="0.2">
      <c r="A59" s="2"/>
      <c r="B59" s="2"/>
      <c r="C59" s="2"/>
      <c r="D59" s="2"/>
      <c r="E59" s="2"/>
      <c r="F59" s="3"/>
      <c r="J59" s="1"/>
      <c r="K59" s="1"/>
      <c r="L59" s="1"/>
      <c r="M59" s="1"/>
      <c r="N59" s="1"/>
      <c r="O59" s="1"/>
      <c r="P59" s="1"/>
      <c r="Q59" s="1"/>
      <c r="R59" s="1"/>
    </row>
    <row r="60" spans="1:18" x14ac:dyDescent="0.2">
      <c r="A60" s="2"/>
      <c r="B60" s="2"/>
      <c r="C60" s="2"/>
      <c r="D60" s="2"/>
      <c r="E60" s="2"/>
      <c r="F60" s="3"/>
      <c r="J60" s="1"/>
      <c r="K60" s="1"/>
      <c r="L60" s="1"/>
      <c r="M60" s="1"/>
      <c r="N60" s="1"/>
      <c r="O60" s="1"/>
      <c r="P60" s="1"/>
      <c r="Q60" s="1"/>
      <c r="R60" s="1"/>
    </row>
    <row r="61" spans="1:18" x14ac:dyDescent="0.2">
      <c r="A61" s="2"/>
      <c r="B61" s="2"/>
      <c r="C61" s="2"/>
      <c r="D61" s="2"/>
      <c r="E61" s="2"/>
      <c r="F61" s="3"/>
      <c r="J61" s="1"/>
      <c r="K61" s="1"/>
      <c r="L61" s="1"/>
      <c r="M61" s="1"/>
      <c r="N61" s="1"/>
      <c r="O61" s="1"/>
      <c r="P61" s="1"/>
      <c r="Q61" s="1"/>
      <c r="R61" s="1"/>
    </row>
    <row r="62" spans="1:18" x14ac:dyDescent="0.2">
      <c r="A62" s="2"/>
      <c r="B62" s="2"/>
      <c r="C62" s="2"/>
      <c r="D62" s="2"/>
      <c r="E62" s="2"/>
      <c r="F62" s="3"/>
      <c r="J62" s="1"/>
      <c r="K62" s="1"/>
      <c r="L62" s="1"/>
      <c r="M62" s="1"/>
      <c r="N62" s="1"/>
      <c r="O62" s="1"/>
      <c r="P62" s="1"/>
      <c r="Q62" s="1"/>
      <c r="R62" s="1"/>
    </row>
    <row r="63" spans="1:18" x14ac:dyDescent="0.2">
      <c r="A63" s="2"/>
      <c r="B63" s="2"/>
      <c r="C63" s="2"/>
      <c r="D63" s="2"/>
      <c r="E63" s="2"/>
      <c r="F63" s="3"/>
      <c r="J63" s="1"/>
      <c r="K63" s="1"/>
      <c r="L63" s="1"/>
      <c r="M63" s="1"/>
      <c r="N63" s="1"/>
      <c r="O63" s="1"/>
      <c r="P63" s="1"/>
      <c r="Q63" s="1"/>
      <c r="R63" s="1"/>
    </row>
    <row r="64" spans="1:18" x14ac:dyDescent="0.2">
      <c r="A64" s="2"/>
      <c r="B64" s="2"/>
      <c r="C64" s="2"/>
      <c r="D64" s="2"/>
      <c r="E64" s="2"/>
      <c r="F64" s="3"/>
      <c r="J64" s="1"/>
      <c r="K64" s="1"/>
      <c r="L64" s="1"/>
      <c r="M64" s="1"/>
      <c r="N64" s="1"/>
      <c r="O64" s="1"/>
      <c r="P64" s="1"/>
      <c r="Q64" s="1"/>
      <c r="R64" s="1"/>
    </row>
    <row r="65" spans="1:18" x14ac:dyDescent="0.2">
      <c r="A65" s="2"/>
      <c r="B65" s="2"/>
      <c r="C65" s="2"/>
      <c r="D65" s="2"/>
      <c r="E65" s="2"/>
      <c r="F65" s="3"/>
      <c r="J65" s="1"/>
      <c r="K65" s="1"/>
      <c r="L65" s="1"/>
      <c r="M65" s="1"/>
      <c r="N65" s="1"/>
      <c r="O65" s="1"/>
      <c r="P65" s="1"/>
      <c r="Q65" s="1"/>
      <c r="R65" s="1"/>
    </row>
    <row r="66" spans="1:18" x14ac:dyDescent="0.2">
      <c r="A66" s="2"/>
      <c r="B66" s="2"/>
      <c r="C66" s="2"/>
      <c r="D66" s="2"/>
      <c r="E66" s="2"/>
      <c r="F66" s="3"/>
      <c r="J66" s="1"/>
      <c r="K66" s="1"/>
      <c r="L66" s="1"/>
      <c r="M66" s="1"/>
      <c r="N66" s="1"/>
      <c r="O66" s="1"/>
      <c r="P66" s="1"/>
      <c r="Q66" s="1"/>
      <c r="R66" s="1"/>
    </row>
    <row r="67" spans="1:18" x14ac:dyDescent="0.2">
      <c r="A67" s="2"/>
      <c r="B67" s="2"/>
      <c r="C67" s="2"/>
      <c r="D67" s="2"/>
      <c r="E67" s="2"/>
      <c r="F67" s="3"/>
      <c r="J67" s="1"/>
      <c r="K67" s="1"/>
      <c r="L67" s="1"/>
      <c r="M67" s="1"/>
      <c r="N67" s="1"/>
      <c r="O67" s="1"/>
      <c r="P67" s="1"/>
      <c r="Q67" s="1"/>
      <c r="R67" s="1"/>
    </row>
    <row r="68" spans="1:18" x14ac:dyDescent="0.2">
      <c r="A68" s="2"/>
      <c r="B68" s="2"/>
      <c r="C68" s="2"/>
      <c r="D68" s="2"/>
      <c r="E68" s="2"/>
      <c r="F68" s="3"/>
      <c r="J68" s="1"/>
      <c r="K68" s="1"/>
      <c r="L68" s="1"/>
      <c r="M68" s="1"/>
      <c r="N68" s="1"/>
      <c r="O68" s="1"/>
      <c r="P68" s="1"/>
      <c r="Q68" s="1"/>
      <c r="R68" s="1"/>
    </row>
    <row r="69" spans="1:18" x14ac:dyDescent="0.2">
      <c r="A69" s="2"/>
      <c r="B69" s="2"/>
      <c r="C69" s="2"/>
      <c r="D69" s="2"/>
      <c r="E69" s="2"/>
      <c r="F69" s="3"/>
      <c r="J69" s="1"/>
      <c r="K69" s="1"/>
      <c r="L69" s="1"/>
      <c r="M69" s="1"/>
      <c r="N69" s="1"/>
      <c r="O69" s="1"/>
      <c r="P69" s="1"/>
      <c r="Q69" s="1"/>
      <c r="R69" s="1"/>
    </row>
    <row r="70" spans="1:18" x14ac:dyDescent="0.2">
      <c r="A70" s="2"/>
      <c r="B70" s="2"/>
      <c r="C70" s="2"/>
      <c r="D70" s="2"/>
      <c r="E70" s="2"/>
      <c r="F70" s="3"/>
      <c r="J70" s="1"/>
      <c r="K70" s="1"/>
      <c r="L70" s="1"/>
      <c r="M70" s="1"/>
      <c r="N70" s="1"/>
      <c r="O70" s="1"/>
      <c r="P70" s="1"/>
      <c r="Q70" s="1"/>
      <c r="R70" s="1"/>
    </row>
    <row r="71" spans="1:18" x14ac:dyDescent="0.2">
      <c r="A71" s="2"/>
      <c r="B71" s="2"/>
      <c r="C71" s="2"/>
      <c r="D71" s="2"/>
      <c r="E71" s="2"/>
      <c r="F71" s="3"/>
      <c r="J71" s="1"/>
      <c r="K71" s="1"/>
      <c r="L71" s="1"/>
      <c r="M71" s="1"/>
      <c r="N71" s="1"/>
      <c r="O71" s="1"/>
      <c r="P71" s="1"/>
      <c r="Q71" s="1"/>
      <c r="R71" s="1"/>
    </row>
    <row r="72" spans="1:18" ht="67.5" customHeight="1" x14ac:dyDescent="0.2">
      <c r="A72" s="2"/>
      <c r="B72" s="2"/>
      <c r="C72" s="2"/>
      <c r="D72" s="2"/>
      <c r="E72" s="2"/>
      <c r="F72" s="3"/>
      <c r="J72" s="1"/>
      <c r="K72" s="1"/>
      <c r="L72" s="1"/>
      <c r="M72" s="1"/>
      <c r="N72" s="1"/>
      <c r="O72" s="1"/>
      <c r="P72" s="1"/>
      <c r="Q72" s="1"/>
      <c r="R72" s="1"/>
    </row>
    <row r="73" spans="1:18" ht="18" customHeight="1" x14ac:dyDescent="0.2">
      <c r="A73" s="2"/>
      <c r="B73" s="2"/>
      <c r="C73" s="2"/>
      <c r="D73" s="2"/>
      <c r="E73" s="2"/>
      <c r="F73" s="3"/>
      <c r="J73" s="1"/>
      <c r="K73" s="1"/>
      <c r="L73" s="1"/>
      <c r="M73" s="1"/>
      <c r="N73" s="1"/>
      <c r="O73" s="1"/>
      <c r="P73" s="1"/>
      <c r="Q73" s="1"/>
      <c r="R73" s="1"/>
    </row>
    <row r="74" spans="1:18" ht="39" customHeight="1" x14ac:dyDescent="0.2">
      <c r="A74" s="2"/>
      <c r="B74" s="2"/>
      <c r="C74" s="2"/>
      <c r="D74" s="2"/>
      <c r="E74" s="2"/>
      <c r="F74" s="3"/>
      <c r="J74" s="1"/>
      <c r="K74" s="1"/>
      <c r="L74" s="1"/>
      <c r="M74" s="1"/>
      <c r="N74" s="1"/>
      <c r="O74" s="1"/>
      <c r="P74" s="1"/>
      <c r="Q74" s="1"/>
      <c r="R74" s="1"/>
    </row>
    <row r="75" spans="1:18" ht="16.5" customHeight="1" x14ac:dyDescent="0.2"/>
    <row r="76" spans="1:18" ht="9.75" customHeight="1" x14ac:dyDescent="0.2"/>
    <row r="77" spans="1:18" ht="15" customHeight="1" x14ac:dyDescent="0.2"/>
    <row r="78" spans="1:18" ht="27" customHeight="1" x14ac:dyDescent="0.2"/>
    <row r="79" spans="1:18" ht="15" customHeight="1" x14ac:dyDescent="0.2"/>
    <row r="80" spans="1:18" ht="15" customHeight="1" x14ac:dyDescent="0.2"/>
    <row r="81" spans="1:9" ht="15" customHeight="1" x14ac:dyDescent="0.2"/>
    <row r="82" spans="1:9" ht="15" customHeight="1" x14ac:dyDescent="0.2"/>
    <row r="83" spans="1:9" s="9" customFormat="1" x14ac:dyDescent="0.2">
      <c r="A83" s="8"/>
      <c r="B83" s="8"/>
      <c r="C83" s="8"/>
      <c r="D83" s="8"/>
      <c r="E83" s="8"/>
      <c r="F83" s="8"/>
      <c r="G83" s="8"/>
      <c r="H83" s="8"/>
      <c r="I83" s="8"/>
    </row>
    <row r="84" spans="1:9" ht="63.75" customHeight="1" x14ac:dyDescent="0.2"/>
    <row r="85" spans="1:9" ht="18" customHeight="1" x14ac:dyDescent="0.2"/>
    <row r="86" spans="1:9" ht="18" customHeight="1" x14ac:dyDescent="0.2"/>
    <row r="87" spans="1:9" ht="18" customHeight="1" x14ac:dyDescent="0.2"/>
    <row r="88" spans="1:9" ht="18" customHeight="1" x14ac:dyDescent="0.2"/>
    <row r="89" spans="1:9" ht="21.75" customHeight="1" x14ac:dyDescent="0.2"/>
    <row r="90" spans="1:9" ht="20.100000000000001" customHeight="1" x14ac:dyDescent="0.2"/>
    <row r="91" spans="1:9" ht="20.100000000000001" customHeight="1" x14ac:dyDescent="0.2"/>
    <row r="92" spans="1:9" ht="27.75" customHeight="1" x14ac:dyDescent="0.2"/>
    <row r="93" spans="1:9" ht="36" customHeight="1" x14ac:dyDescent="0.2"/>
    <row r="94" spans="1:9" ht="24" customHeight="1" x14ac:dyDescent="0.2"/>
    <row r="95" spans="1:9" ht="15" x14ac:dyDescent="0.2">
      <c r="A95" s="25"/>
    </row>
    <row r="96" spans="1:9" ht="21.75" customHeight="1" x14ac:dyDescent="0.2"/>
    <row r="97" ht="21.95" customHeight="1" x14ac:dyDescent="0.2"/>
    <row r="98" ht="21.95" customHeight="1" x14ac:dyDescent="0.2"/>
    <row r="99" ht="15.75" customHeight="1" x14ac:dyDescent="0.2"/>
    <row r="100" ht="15.75" customHeight="1" x14ac:dyDescent="0.2"/>
    <row r="101" ht="15.75" customHeight="1" x14ac:dyDescent="0.2"/>
    <row r="102" ht="15.75" customHeight="1" x14ac:dyDescent="0.2"/>
    <row r="103" ht="15.75" customHeight="1" x14ac:dyDescent="0.2"/>
    <row r="105" ht="12.75" customHeight="1" x14ac:dyDescent="0.2"/>
    <row r="106" ht="15" customHeight="1" x14ac:dyDescent="0.2"/>
    <row r="107" ht="45" customHeight="1" x14ac:dyDescent="0.2"/>
    <row r="108" ht="18" customHeight="1" x14ac:dyDescent="0.2"/>
    <row r="109" ht="12.75" customHeight="1" x14ac:dyDescent="0.2"/>
    <row r="110" ht="12.75" customHeight="1" x14ac:dyDescent="0.2"/>
    <row r="142" ht="67.5" customHeight="1" x14ac:dyDescent="0.2"/>
    <row r="143" ht="18" customHeight="1" x14ac:dyDescent="0.2"/>
    <row r="144" ht="39" customHeight="1" x14ac:dyDescent="0.2"/>
    <row r="146" ht="9.75" customHeight="1" x14ac:dyDescent="0.2"/>
  </sheetData>
  <sheetProtection algorithmName="SHA-512" hashValue="HkAH09vZ+wPKo6DgTPVOMPEnacjfYRrpA/v4/OTbKlaYSjdOo7LyuNjm/QY3A45np3TGNIM6Enpf8WrriIhgAA==" saltValue="epbj5l8JDWgC0+3E3QgFsw==" spinCount="100000" sheet="1" objects="1" scenarios="1"/>
  <protectedRanges>
    <protectedRange sqref="C6:F9 C11 E14 F11" name="Zonă1" securityDescriptor="O:WDG:WDD:(A;;CC;;;WD)"/>
  </protectedRanges>
  <dataConsolidate/>
  <mergeCells count="51">
    <mergeCell ref="A1:F1"/>
    <mergeCell ref="D39:E39"/>
    <mergeCell ref="D40:E40"/>
    <mergeCell ref="A35:C35"/>
    <mergeCell ref="A36:F36"/>
    <mergeCell ref="A37:F37"/>
    <mergeCell ref="A38:F38"/>
    <mergeCell ref="A29:A34"/>
    <mergeCell ref="B29:C29"/>
    <mergeCell ref="B30:C30"/>
    <mergeCell ref="B31:C31"/>
    <mergeCell ref="B32:C32"/>
    <mergeCell ref="B33:C33"/>
    <mergeCell ref="B34:C34"/>
    <mergeCell ref="E24:E25"/>
    <mergeCell ref="D24:D25"/>
    <mergeCell ref="A26:A28"/>
    <mergeCell ref="B26:B27"/>
    <mergeCell ref="C26:C27"/>
    <mergeCell ref="B28:C28"/>
    <mergeCell ref="A24:A25"/>
    <mergeCell ref="B24:B25"/>
    <mergeCell ref="C24:C25"/>
    <mergeCell ref="A18:A20"/>
    <mergeCell ref="B18:B19"/>
    <mergeCell ref="C18:C19"/>
    <mergeCell ref="B20:C20"/>
    <mergeCell ref="A21:A23"/>
    <mergeCell ref="B21:B22"/>
    <mergeCell ref="C21:C22"/>
    <mergeCell ref="B23:C23"/>
    <mergeCell ref="A11:B11"/>
    <mergeCell ref="E13:F13"/>
    <mergeCell ref="A14:D14"/>
    <mergeCell ref="E14:F14"/>
    <mergeCell ref="A15:A17"/>
    <mergeCell ref="B15:B16"/>
    <mergeCell ref="C15:C16"/>
    <mergeCell ref="B17:C17"/>
    <mergeCell ref="A7:B7"/>
    <mergeCell ref="C7:F7"/>
    <mergeCell ref="A8:B8"/>
    <mergeCell ref="C8:F8"/>
    <mergeCell ref="A9:B9"/>
    <mergeCell ref="C9:F9"/>
    <mergeCell ref="A2:C2"/>
    <mergeCell ref="A3:C3"/>
    <mergeCell ref="A4:F4"/>
    <mergeCell ref="A5:F5"/>
    <mergeCell ref="A6:B6"/>
    <mergeCell ref="C6:F6"/>
  </mergeCells>
  <phoneticPr fontId="2" type="noConversion"/>
  <dataValidations count="2">
    <dataValidation type="list" allowBlank="1" showInputMessage="1" showErrorMessage="1" sqref="F11">
      <formula1>$N$6:$N$7</formula1>
    </dataValidation>
    <dataValidation type="list" allowBlank="1" showInputMessage="1" showErrorMessage="1" sqref="E14:F14">
      <formula1>$L$38:$L$43</formula1>
    </dataValidation>
  </dataValidations>
  <hyperlinks>
    <hyperlink ref="F17" r:id="rId1"/>
  </hyperlinks>
  <pageMargins left="0.25" right="0.25" top="0.75" bottom="0.75" header="0.3" footer="0.3"/>
  <pageSetup paperSize="9" firstPageNumber="0" orientation="portrait" r:id="rId2"/>
  <headerFooter alignWithMargins="0"/>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CALCUL TAXE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Secretariat</dc:creator>
  <cp:lastModifiedBy>registratura</cp:lastModifiedBy>
  <cp:lastPrinted>2018-04-05T10:52:56Z</cp:lastPrinted>
  <dcterms:created xsi:type="dcterms:W3CDTF">2014-01-10T08:51:16Z</dcterms:created>
  <dcterms:modified xsi:type="dcterms:W3CDTF">2026-02-04T13:41:26Z</dcterms:modified>
</cp:coreProperties>
</file>