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Ionut Ban\Desktop\CJ\MODEL\2025\certificat\"/>
    </mc:Choice>
  </mc:AlternateContent>
  <bookViews>
    <workbookView xWindow="0" yWindow="0" windowWidth="15480" windowHeight="8196"/>
  </bookViews>
  <sheets>
    <sheet name="CALCUL TAXE" sheetId="1" r:id="rId1"/>
  </sheets>
  <calcPr calcId="152511"/>
</workbook>
</file>

<file path=xl/calcChain.xml><?xml version="1.0" encoding="utf-8"?>
<calcChain xmlns="http://schemas.openxmlformats.org/spreadsheetml/2006/main">
  <c r="J7" i="1" l="1"/>
  <c r="N22" i="1" l="1"/>
  <c r="N23" i="1" s="1"/>
  <c r="N24" i="1" s="1"/>
  <c r="N25" i="1" s="1"/>
  <c r="N26" i="1" s="1"/>
  <c r="N27" i="1" s="1"/>
  <c r="N28" i="1" s="1"/>
  <c r="N29" i="1" s="1"/>
  <c r="N30" i="1" s="1"/>
  <c r="N31" i="1" s="1"/>
  <c r="N32" i="1" s="1"/>
  <c r="J8" i="1" l="1"/>
  <c r="C15" i="1" s="1"/>
  <c r="K5" i="1" s="1"/>
  <c r="N6" i="1"/>
  <c r="B21" i="1"/>
  <c r="K7" i="1" l="1"/>
  <c r="D15" i="1"/>
  <c r="K6" i="1"/>
  <c r="D16" i="1" s="1"/>
  <c r="D17" i="1" l="1"/>
</calcChain>
</file>

<file path=xl/comments1.xml><?xml version="1.0" encoding="utf-8"?>
<comments xmlns="http://schemas.openxmlformats.org/spreadsheetml/2006/main">
  <authors>
    <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List>
</comments>
</file>

<file path=xl/sharedStrings.xml><?xml version="1.0" encoding="utf-8"?>
<sst xmlns="http://schemas.openxmlformats.org/spreadsheetml/2006/main" count="50" uniqueCount="47">
  <si>
    <t xml:space="preserve">CONSILIUL JUDEŢEAN BIHOR </t>
  </si>
  <si>
    <t>FIŞA DE CALCUL</t>
  </si>
  <si>
    <t>BENEFICIAR:</t>
  </si>
  <si>
    <t>Adresa beneficiar:</t>
  </si>
  <si>
    <r>
      <t>lucrarea</t>
    </r>
    <r>
      <rPr>
        <i/>
        <sz val="8"/>
        <rFont val="Arial"/>
        <family val="2"/>
        <charset val="238"/>
      </rPr>
      <t>/ obiectivul</t>
    </r>
  </si>
  <si>
    <t>Adresa lucrarii:</t>
  </si>
  <si>
    <t>SUPRAFATA=</t>
  </si>
  <si>
    <t>mp</t>
  </si>
  <si>
    <t>FAZA</t>
  </si>
  <si>
    <t>DENUMIREA TAXEI</t>
  </si>
  <si>
    <t>VALOARE  CALCULATĂ</t>
  </si>
  <si>
    <t>SUMA (LEI)</t>
  </si>
  <si>
    <t>OBSERVAŢII</t>
  </si>
  <si>
    <t>COMUNA</t>
  </si>
  <si>
    <t>CERTIFICAT DE URBANISM</t>
  </si>
  <si>
    <t>Taxa Certificat de Urbanism</t>
  </si>
  <si>
    <t>RO28TREZ07621160203XXXXX</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</si>
  <si>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</si>
  <si>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</si>
  <si>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DIRECTIA ARHITECT ŞEF</t>
  </si>
  <si>
    <t>Beneficiar Județul Bihor                       CUI: 4244997              Trezoreria Oradea</t>
  </si>
  <si>
    <t>VOR FI COMPLETATE DOAR CÂMPURILE MARCATE CU GALBEN</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</si>
  <si>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</si>
  <si>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COD FISCAL JUDEȚUL BIHOR : 4244997- TREZORERIA ORADEA, INFO. TEL ECONOMIC 0259410470, DIRECTIA ARH. SEF -TEL.0259410041</t>
  </si>
  <si>
    <t>TOTAL</t>
  </si>
  <si>
    <t xml:space="preserve">Privind taxele datorate in conformitate cu Hotărârea nr. 185/2020 a C.J.Bh.,  LEGEA Nr. 50 din 29 iulie 1991*** Republicată privind autorizarea executării lucrărilor de construcţii, ORDIN Nr. 839 din 12 octombrie 2009 pentru aprobarea Normelor metodologice de aplicare a Legii nr. 50/1991 privind autorizarea executării lucrărilor de construcţii , LEGEA Nr. 227/2015 privind Codul fiscal,la:     </t>
  </si>
  <si>
    <t>Aușeu</t>
  </si>
  <si>
    <t>Balc</t>
  </si>
  <si>
    <t>Borod</t>
  </si>
  <si>
    <t>Buduslău</t>
  </si>
  <si>
    <t>Bulz</t>
  </si>
  <si>
    <t>Cefa</t>
  </si>
  <si>
    <t>Criștioru de Jos</t>
  </si>
  <si>
    <t>Olcea</t>
  </si>
  <si>
    <t>Sîrbi</t>
  </si>
  <si>
    <t>Șoimi</t>
  </si>
  <si>
    <t>Tarcea</t>
  </si>
  <si>
    <t>pt cj</t>
  </si>
  <si>
    <t>comune</t>
  </si>
  <si>
    <t>Selectati comuna</t>
  </si>
  <si>
    <t>SCUTIT</t>
  </si>
  <si>
    <t>NU</t>
  </si>
  <si>
    <t>DA</t>
  </si>
  <si>
    <t>Plătește</t>
  </si>
  <si>
    <t>Draganesti</t>
  </si>
  <si>
    <t>RO07TREZ0765033XXX023552</t>
  </si>
  <si>
    <t>Tulca</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</si>
</sst>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amily val="2"/>
    </font>
    <font>
      <b/>
      <sz val="8"/>
      <name val="Arial"/>
      <family val="2"/>
    </font>
    <font>
      <sz val="8"/>
      <name val="Arial"/>
      <family val="2"/>
    </font>
    <font>
      <b/>
      <i/>
      <sz val="12"/>
      <name val="Arial"/>
      <family val="2"/>
      <charset val="238"/>
    </font>
    <font>
      <sz val="8"/>
      <color indexed="8"/>
      <name val="Tahoma"/>
      <family val="2"/>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sz val="12"/>
      <name val="Arial"/>
      <family val="2"/>
    </font>
    <font>
      <i/>
      <sz val="7"/>
      <name val="Arial"/>
      <family val="2"/>
      <charset val="238"/>
    </font>
    <font>
      <b/>
      <sz val="9"/>
      <color indexed="10"/>
      <name val="Arial"/>
      <family val="2"/>
    </font>
    <font>
      <b/>
      <u/>
      <sz val="16"/>
      <name val="Arial"/>
      <family val="2"/>
    </font>
    <font>
      <b/>
      <sz val="9"/>
      <color theme="1"/>
      <name val="Arial"/>
      <family val="2"/>
    </font>
    <font>
      <sz val="10"/>
      <color theme="0"/>
      <name val="Arial"/>
      <family val="2"/>
    </font>
    <font>
      <b/>
      <sz val="12"/>
      <color rgb="FFFF0000"/>
      <name val="Arial"/>
      <family val="2"/>
    </font>
    <font>
      <u/>
      <sz val="10"/>
      <color theme="10"/>
      <name val="Arial"/>
      <family val="2"/>
    </font>
    <font>
      <sz val="10"/>
      <name val="Arial"/>
      <family val="2"/>
    </font>
  </fonts>
  <fills count="6">
    <fill>
      <patternFill patternType="none"/>
    </fill>
    <fill>
      <patternFill patternType="gray125"/>
    </fill>
    <fill>
      <patternFill patternType="solid">
        <fgColor indexed="9"/>
        <bgColor indexed="26"/>
      </patternFill>
    </fill>
    <fill>
      <patternFill patternType="solid">
        <fgColor indexed="13"/>
        <bgColor indexed="34"/>
      </patternFill>
    </fill>
    <fill>
      <patternFill patternType="solid">
        <fgColor rgb="FFFFFF00"/>
        <bgColor indexed="64"/>
      </patternFill>
    </fill>
    <fill>
      <patternFill patternType="solid">
        <fgColor rgb="FFFFC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8"/>
      </left>
      <right style="medium">
        <color indexed="8"/>
      </right>
      <top style="medium">
        <color indexed="64"/>
      </top>
      <bottom style="medium">
        <color indexed="8"/>
      </bottom>
      <diagonal/>
    </border>
    <border>
      <left style="thin">
        <color indexed="8"/>
      </left>
      <right style="medium">
        <color indexed="64"/>
      </right>
      <top style="medium">
        <color indexed="64"/>
      </top>
      <bottom style="medium">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8"/>
      </top>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3" fillId="0" borderId="0" applyNumberForma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xf>
    <xf numFmtId="0" fontId="7" fillId="0" borderId="0" xfId="0" applyFont="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6" fillId="0" borderId="0"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xf numFmtId="0" fontId="0" fillId="0" borderId="0" xfId="0" applyFont="1"/>
    <xf numFmtId="0" fontId="16" fillId="0" borderId="0" xfId="0" applyFont="1" applyAlignment="1">
      <alignment horizontal="center" vertical="center"/>
    </xf>
    <xf numFmtId="0" fontId="0"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Font="1" applyFill="1" applyAlignment="1">
      <alignment horizontal="center" vertical="center" wrapText="1"/>
    </xf>
    <xf numFmtId="0" fontId="0" fillId="0" borderId="0" xfId="0" applyFont="1" applyAlignment="1">
      <alignment horizontal="right" vertical="center" wrapText="1"/>
    </xf>
    <xf numFmtId="0" fontId="14" fillId="0" borderId="1" xfId="0" applyFont="1" applyBorder="1" applyAlignment="1">
      <alignment horizontal="left" vertical="center" wrapText="1"/>
    </xf>
    <xf numFmtId="14" fontId="0" fillId="0" borderId="0" xfId="0" applyNumberFormat="1" applyFill="1" applyAlignment="1">
      <alignment horizontal="center" vertical="center" wrapText="1"/>
    </xf>
    <xf numFmtId="2" fontId="0" fillId="0" borderId="0" xfId="0" applyNumberFormat="1" applyAlignment="1">
      <alignment horizontal="center" vertical="center"/>
    </xf>
    <xf numFmtId="0" fontId="14" fillId="0" borderId="2" xfId="0" applyFont="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5" fillId="2"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4" fontId="13" fillId="0" borderId="10" xfId="0" applyNumberFormat="1" applyFont="1" applyFill="1" applyBorder="1" applyAlignment="1">
      <alignment vertical="center" wrapText="1"/>
    </xf>
    <xf numFmtId="0" fontId="6" fillId="3"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4" fontId="19" fillId="5" borderId="25" xfId="1" applyNumberFormat="1" applyFont="1" applyFill="1" applyBorder="1" applyAlignment="1">
      <alignment horizontal="center" wrapText="1"/>
    </xf>
    <xf numFmtId="3" fontId="13" fillId="0" borderId="9" xfId="0" applyNumberFormat="1" applyFont="1" applyFill="1" applyBorder="1" applyAlignment="1">
      <alignment horizontal="center" vertical="center" wrapText="1"/>
    </xf>
    <xf numFmtId="0" fontId="24" fillId="0" borderId="0" xfId="0" applyFont="1" applyAlignment="1">
      <alignment horizontal="center" vertical="center"/>
    </xf>
    <xf numFmtId="3" fontId="13" fillId="0" borderId="3"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0" fillId="0" borderId="0" xfId="0" applyFont="1" applyBorder="1" applyAlignment="1">
      <alignment horizontal="left" vertical="center" wrapText="1"/>
    </xf>
    <xf numFmtId="0" fontId="17" fillId="0" borderId="0" xfId="0" applyFont="1" applyBorder="1" applyAlignment="1">
      <alignment horizontal="left" vertical="center" wrapText="1"/>
    </xf>
    <xf numFmtId="0" fontId="20" fillId="0" borderId="0" xfId="0" applyFont="1" applyAlignment="1">
      <alignment horizontal="center" vertical="center" wrapText="1"/>
    </xf>
    <xf numFmtId="0" fontId="17" fillId="0" borderId="0" xfId="0" applyFont="1" applyBorder="1" applyAlignment="1">
      <alignment horizontal="center" vertical="center" wrapText="1"/>
    </xf>
    <xf numFmtId="0" fontId="0" fillId="0" borderId="11" xfId="0" applyFont="1" applyBorder="1" applyAlignment="1">
      <alignment horizontal="left" vertical="center" wrapText="1"/>
    </xf>
    <xf numFmtId="2" fontId="21" fillId="0" borderId="4" xfId="0" applyNumberFormat="1" applyFont="1" applyBorder="1" applyAlignment="1">
      <alignment horizontal="center" vertical="center"/>
    </xf>
    <xf numFmtId="2" fontId="21" fillId="0" borderId="12" xfId="0" applyNumberFormat="1" applyFont="1" applyBorder="1" applyAlignment="1">
      <alignment horizontal="center" vertical="center"/>
    </xf>
    <xf numFmtId="0" fontId="0" fillId="0" borderId="13" xfId="0" applyFont="1" applyBorder="1" applyAlignment="1">
      <alignment horizontal="center" vertical="center" textRotation="90" wrapText="1"/>
    </xf>
    <xf numFmtId="0" fontId="0" fillId="0" borderId="14" xfId="0" applyFont="1" applyBorder="1" applyAlignment="1">
      <alignment horizontal="center" vertical="center" textRotation="90" wrapText="1"/>
    </xf>
    <xf numFmtId="0" fontId="0" fillId="0" borderId="15" xfId="0" applyFont="1" applyBorder="1" applyAlignment="1">
      <alignment horizontal="center" vertical="center" textRotation="90"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0" xfId="0"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5" fillId="0" borderId="0" xfId="0" applyFont="1" applyBorder="1" applyAlignment="1">
      <alignment horizontal="left" vertical="center" wrapText="1"/>
    </xf>
    <xf numFmtId="0" fontId="8" fillId="4" borderId="20" xfId="0" applyFont="1" applyFill="1" applyBorder="1" applyAlignment="1">
      <alignment horizontal="left"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4" borderId="23"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7" fillId="0" borderId="0" xfId="0" applyFont="1" applyBorder="1" applyAlignment="1">
      <alignment horizontal="left" vertical="center" wrapText="1"/>
    </xf>
    <xf numFmtId="0" fontId="2" fillId="4" borderId="20" xfId="0" applyFont="1" applyFill="1" applyBorder="1" applyAlignment="1">
      <alignment horizontal="left" vertical="center" wrapText="1"/>
    </xf>
    <xf numFmtId="0" fontId="22" fillId="0" borderId="0" xfId="0" applyFont="1" applyAlignment="1">
      <alignment horizontal="center" vertical="center"/>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6" fillId="4" borderId="20"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3"/>
  <sheetViews>
    <sheetView tabSelected="1" workbookViewId="0">
      <selection activeCell="C8" sqref="C8:F8"/>
    </sheetView>
  </sheetViews>
  <sheetFormatPr defaultRowHeight="13.2" x14ac:dyDescent="0.25"/>
  <cols>
    <col min="1" max="1" width="8.109375" style="1" customWidth="1"/>
    <col min="2" max="2" width="14.109375" style="1" customWidth="1"/>
    <col min="3" max="3" width="12" style="1" customWidth="1"/>
    <col min="4" max="4" width="15.6640625" style="1" customWidth="1"/>
    <col min="5" max="5" width="13.109375" style="1" customWidth="1"/>
    <col min="6" max="6" width="27.6640625" style="1" customWidth="1"/>
    <col min="7" max="7" width="9.109375" style="1" customWidth="1"/>
    <col min="8" max="8" width="9.109375" style="1" hidden="1" customWidth="1"/>
    <col min="9" max="9" width="4.6640625" style="1" hidden="1" customWidth="1"/>
    <col min="10" max="10" width="8.5546875" hidden="1" customWidth="1"/>
    <col min="11" max="11" width="7.88671875" hidden="1" customWidth="1"/>
    <col min="12" max="13" width="4.6640625" hidden="1" customWidth="1"/>
    <col min="14" max="14" width="8.88671875" hidden="1" customWidth="1"/>
    <col min="15" max="15" width="16.33203125" hidden="1" customWidth="1"/>
    <col min="16" max="16" width="8.88671875" hidden="1" customWidth="1"/>
    <col min="17" max="17" width="16.33203125" hidden="1" customWidth="1"/>
    <col min="18" max="18" width="8.88671875" customWidth="1"/>
  </cols>
  <sheetData>
    <row r="1" spans="1:18" ht="18" customHeight="1" x14ac:dyDescent="0.25">
      <c r="A1" s="61" t="s">
        <v>21</v>
      </c>
      <c r="B1" s="61"/>
      <c r="C1" s="61"/>
      <c r="D1" s="61"/>
      <c r="E1" s="61"/>
      <c r="F1" s="61"/>
    </row>
    <row r="2" spans="1:18" ht="16.5" customHeight="1" x14ac:dyDescent="0.25">
      <c r="A2" s="62" t="s">
        <v>0</v>
      </c>
      <c r="B2" s="62"/>
      <c r="C2" s="62"/>
      <c r="D2" s="2"/>
      <c r="E2" s="2"/>
      <c r="F2" s="3"/>
      <c r="J2" s="1"/>
      <c r="K2" s="1"/>
      <c r="L2" s="1"/>
      <c r="M2" s="1"/>
      <c r="N2" s="1"/>
      <c r="P2" s="1"/>
      <c r="Q2" s="1"/>
      <c r="R2" s="1"/>
    </row>
    <row r="3" spans="1:18" ht="9.75" customHeight="1" x14ac:dyDescent="0.25">
      <c r="A3" s="63" t="s">
        <v>19</v>
      </c>
      <c r="B3" s="63"/>
      <c r="C3" s="63"/>
      <c r="D3" s="2"/>
      <c r="E3" s="2"/>
      <c r="F3" s="3"/>
      <c r="J3" s="1"/>
      <c r="K3" s="1"/>
      <c r="L3" s="1"/>
      <c r="M3" s="1"/>
      <c r="N3" s="1"/>
      <c r="P3" s="1"/>
      <c r="Q3" s="1"/>
      <c r="R3" s="1"/>
    </row>
    <row r="4" spans="1:18" ht="20.25" customHeight="1" x14ac:dyDescent="0.25">
      <c r="A4" s="64" t="s">
        <v>1</v>
      </c>
      <c r="B4" s="64"/>
      <c r="C4" s="64"/>
      <c r="D4" s="64"/>
      <c r="E4" s="64"/>
      <c r="F4" s="64"/>
      <c r="J4" s="1"/>
      <c r="K4" s="1"/>
      <c r="L4" s="1"/>
      <c r="M4" s="1"/>
      <c r="N4" s="1"/>
      <c r="P4" s="1"/>
      <c r="Q4" s="1"/>
      <c r="R4" s="1"/>
    </row>
    <row r="5" spans="1:18" ht="46.8" customHeight="1" x14ac:dyDescent="0.25">
      <c r="A5" s="63" t="s">
        <v>25</v>
      </c>
      <c r="B5" s="63"/>
      <c r="C5" s="63"/>
      <c r="D5" s="63"/>
      <c r="E5" s="63"/>
      <c r="F5" s="63"/>
      <c r="J5" s="1" t="s">
        <v>37</v>
      </c>
      <c r="K5" s="1" t="b">
        <f>IF(F11&lt;&gt;K14,IF(C9&gt;0,IF(E14&lt;&gt;O20,((C15*50%)+21))))</f>
        <v>0</v>
      </c>
      <c r="L5" s="1"/>
      <c r="M5" s="1"/>
      <c r="N5" s="1"/>
      <c r="P5" s="1"/>
      <c r="Q5" s="1"/>
      <c r="R5" s="1"/>
    </row>
    <row r="6" spans="1:18" ht="15" customHeight="1" x14ac:dyDescent="0.25">
      <c r="A6" s="53" t="s">
        <v>2</v>
      </c>
      <c r="B6" s="53"/>
      <c r="C6" s="65"/>
      <c r="D6" s="65"/>
      <c r="E6" s="65"/>
      <c r="F6" s="65"/>
      <c r="J6" s="1" t="s">
        <v>38</v>
      </c>
      <c r="K6" s="22" t="b">
        <f>IF(F11&lt;&gt;K14,IF(C9&gt;0,IF(E14&lt;&gt;O20,((C15*50%)+N6))))</f>
        <v>0</v>
      </c>
      <c r="L6" s="1"/>
      <c r="M6" s="1"/>
      <c r="N6" s="1">
        <f>VLOOKUP(E14,O20:Q37,2,FALSE)</f>
        <v>0</v>
      </c>
      <c r="P6" s="1"/>
      <c r="Q6" s="1"/>
      <c r="R6" s="1"/>
    </row>
    <row r="7" spans="1:18" ht="15" customHeight="1" x14ac:dyDescent="0.25">
      <c r="A7" s="59" t="s">
        <v>3</v>
      </c>
      <c r="B7" s="59"/>
      <c r="C7" s="60"/>
      <c r="D7" s="60"/>
      <c r="E7" s="60"/>
      <c r="F7" s="60"/>
      <c r="J7" s="1">
        <f>(29+(C11-1000)*0.01)*0.5</f>
        <v>9.5</v>
      </c>
      <c r="K7" s="1">
        <f>C15*50%</f>
        <v>0</v>
      </c>
      <c r="L7" s="1"/>
      <c r="M7" s="1"/>
      <c r="N7" s="1"/>
      <c r="P7" s="1"/>
      <c r="Q7" s="1"/>
      <c r="R7" s="1"/>
    </row>
    <row r="8" spans="1:18" ht="15" customHeight="1" x14ac:dyDescent="0.25">
      <c r="A8" s="53" t="s">
        <v>4</v>
      </c>
      <c r="B8" s="53"/>
      <c r="C8" s="54"/>
      <c r="D8" s="54"/>
      <c r="E8" s="54"/>
      <c r="F8" s="54"/>
      <c r="J8" s="1" t="b">
        <f>IF(C11&gt;1000,IF(E14&lt;&gt;O20,J7))</f>
        <v>0</v>
      </c>
      <c r="K8" s="1"/>
      <c r="L8" s="1"/>
      <c r="M8" s="1"/>
      <c r="N8" s="1"/>
      <c r="P8" s="1"/>
      <c r="Q8" s="1"/>
      <c r="R8" s="1"/>
    </row>
    <row r="9" spans="1:18" ht="15" customHeight="1" x14ac:dyDescent="0.25">
      <c r="A9" s="59" t="s">
        <v>5</v>
      </c>
      <c r="B9" s="59"/>
      <c r="C9" s="60"/>
      <c r="D9" s="60"/>
      <c r="E9" s="60"/>
      <c r="F9" s="60"/>
      <c r="J9" s="1"/>
      <c r="K9" s="1"/>
      <c r="L9" s="1"/>
      <c r="M9" s="1"/>
      <c r="N9" s="1"/>
      <c r="P9" s="1"/>
      <c r="Q9" s="1"/>
      <c r="R9" s="1"/>
    </row>
    <row r="10" spans="1:18" ht="5.25" customHeight="1" x14ac:dyDescent="0.25">
      <c r="A10" s="4"/>
      <c r="B10" s="5"/>
      <c r="C10" s="5"/>
      <c r="D10" s="5"/>
      <c r="E10" s="5"/>
      <c r="F10" s="6"/>
      <c r="J10" s="1"/>
      <c r="K10" s="1"/>
      <c r="L10" s="1"/>
      <c r="M10" s="1"/>
      <c r="N10" s="1"/>
      <c r="P10" s="1"/>
      <c r="Q10" s="1"/>
      <c r="R10" s="1"/>
    </row>
    <row r="11" spans="1:18" s="9" customFormat="1" ht="17.25" customHeight="1" x14ac:dyDescent="0.25">
      <c r="A11" s="50" t="s">
        <v>6</v>
      </c>
      <c r="B11" s="50"/>
      <c r="C11" s="30"/>
      <c r="D11" s="31" t="s">
        <v>7</v>
      </c>
      <c r="E11" s="31" t="s">
        <v>40</v>
      </c>
      <c r="F11" s="32" t="s">
        <v>41</v>
      </c>
      <c r="G11" s="8"/>
      <c r="H11" s="8"/>
      <c r="I11" s="8"/>
      <c r="J11" s="8"/>
      <c r="K11" s="8"/>
      <c r="L11" s="8"/>
      <c r="M11" s="8"/>
      <c r="N11" s="8"/>
      <c r="P11" s="8"/>
      <c r="Q11" s="8"/>
      <c r="R11" s="8"/>
    </row>
    <row r="12" spans="1:18" s="9" customFormat="1" ht="6" customHeight="1" thickBot="1" x14ac:dyDescent="0.3">
      <c r="A12" s="10"/>
      <c r="B12" s="7"/>
      <c r="C12" s="11"/>
      <c r="D12" s="7"/>
      <c r="E12" s="7"/>
      <c r="F12" s="7"/>
      <c r="G12" s="8"/>
      <c r="H12" s="8"/>
      <c r="I12" s="8"/>
      <c r="J12" s="8"/>
      <c r="K12" s="8"/>
      <c r="L12" s="8"/>
      <c r="M12" s="8"/>
      <c r="N12" s="8"/>
      <c r="P12" s="8"/>
      <c r="Q12" s="8"/>
      <c r="R12" s="8"/>
    </row>
    <row r="13" spans="1:18" s="13" customFormat="1" ht="29.25" customHeight="1" thickBot="1" x14ac:dyDescent="0.3">
      <c r="A13" s="24" t="s">
        <v>8</v>
      </c>
      <c r="B13" s="25" t="s">
        <v>9</v>
      </c>
      <c r="C13" s="26" t="s">
        <v>10</v>
      </c>
      <c r="D13" s="25" t="s">
        <v>11</v>
      </c>
      <c r="E13" s="51" t="s">
        <v>12</v>
      </c>
      <c r="F13" s="52"/>
      <c r="G13" s="12"/>
      <c r="H13" s="12"/>
      <c r="I13" s="12"/>
      <c r="J13" s="12"/>
      <c r="K13" s="12" t="s">
        <v>41</v>
      </c>
      <c r="L13" s="12"/>
      <c r="M13" s="12"/>
      <c r="N13" s="12"/>
      <c r="P13" s="12"/>
      <c r="Q13" s="12"/>
      <c r="R13" s="12"/>
    </row>
    <row r="14" spans="1:18" ht="18" customHeight="1" x14ac:dyDescent="0.25">
      <c r="A14" s="55" t="s">
        <v>13</v>
      </c>
      <c r="B14" s="56"/>
      <c r="C14" s="56"/>
      <c r="D14" s="56"/>
      <c r="E14" s="57" t="s">
        <v>39</v>
      </c>
      <c r="F14" s="58"/>
      <c r="J14" s="1"/>
      <c r="K14" s="1" t="s">
        <v>42</v>
      </c>
      <c r="L14" s="1"/>
      <c r="M14" s="1"/>
      <c r="N14" s="1"/>
      <c r="P14" s="1"/>
      <c r="Q14" s="1"/>
      <c r="R14" s="1"/>
    </row>
    <row r="15" spans="1:18" s="14" customFormat="1" ht="23.25" customHeight="1" x14ac:dyDescent="0.25">
      <c r="A15" s="45" t="s">
        <v>14</v>
      </c>
      <c r="B15" s="42" t="s">
        <v>15</v>
      </c>
      <c r="C15" s="43">
        <f>IF(C11&gt;1000,J8,)</f>
        <v>0</v>
      </c>
      <c r="D15" s="36">
        <f>IF(C11&gt;1000,K5,)</f>
        <v>0</v>
      </c>
      <c r="E15" s="20" t="s">
        <v>20</v>
      </c>
      <c r="F15" s="27" t="s">
        <v>16</v>
      </c>
      <c r="G15" s="3"/>
      <c r="H15" s="3"/>
      <c r="I15" s="3"/>
      <c r="J15" s="3"/>
      <c r="K15" s="3"/>
      <c r="L15" s="3"/>
      <c r="M15" s="3"/>
      <c r="N15" s="3"/>
      <c r="P15" s="3"/>
      <c r="Q15" s="3"/>
      <c r="R15" s="3"/>
    </row>
    <row r="16" spans="1:18" s="14" customFormat="1" ht="38.25" customHeight="1" thickBot="1" x14ac:dyDescent="0.3">
      <c r="A16" s="46"/>
      <c r="B16" s="42"/>
      <c r="C16" s="44"/>
      <c r="D16" s="37">
        <f>IF(C11&gt;1000,K6,)</f>
        <v>0</v>
      </c>
      <c r="E16" s="23" t="s">
        <v>20</v>
      </c>
      <c r="F16" s="28" t="s">
        <v>45</v>
      </c>
      <c r="G16" s="3"/>
      <c r="H16" s="3"/>
      <c r="I16" s="3"/>
      <c r="J16" s="3"/>
      <c r="K16" s="3"/>
      <c r="L16" s="3"/>
      <c r="M16" s="3"/>
      <c r="N16" s="3"/>
      <c r="P16" s="3"/>
      <c r="Q16" s="3"/>
      <c r="R16" s="3"/>
    </row>
    <row r="17" spans="1:18" s="14" customFormat="1" ht="19.8" customHeight="1" thickBot="1" x14ac:dyDescent="0.45">
      <c r="A17" s="47"/>
      <c r="B17" s="48" t="s">
        <v>24</v>
      </c>
      <c r="C17" s="49"/>
      <c r="D17" s="34">
        <f>D15+D16</f>
        <v>0</v>
      </c>
      <c r="E17" s="29"/>
      <c r="F17" s="33" t="s">
        <v>43</v>
      </c>
      <c r="G17" s="3"/>
      <c r="H17" s="3"/>
      <c r="I17" s="3"/>
      <c r="J17" s="3"/>
      <c r="K17" s="3"/>
      <c r="L17" s="3"/>
      <c r="M17" s="3"/>
      <c r="N17" s="3"/>
      <c r="P17" s="3"/>
      <c r="Q17" s="3"/>
      <c r="R17" s="3"/>
    </row>
    <row r="18" spans="1:18" s="14" customFormat="1" ht="49.5" customHeight="1" x14ac:dyDescent="0.25">
      <c r="A18" s="39" t="s">
        <v>17</v>
      </c>
      <c r="B18" s="39"/>
      <c r="C18" s="39"/>
      <c r="D18" s="39"/>
      <c r="E18" s="39"/>
      <c r="F18" s="39"/>
      <c r="G18" s="3"/>
      <c r="H18" s="3"/>
      <c r="I18" s="3"/>
      <c r="J18" s="3"/>
      <c r="K18" s="3"/>
      <c r="L18" s="3"/>
      <c r="M18" s="3"/>
      <c r="N18" s="3"/>
      <c r="P18" s="3"/>
      <c r="Q18" s="3"/>
      <c r="R18" s="3"/>
    </row>
    <row r="19" spans="1:18" s="14" customFormat="1" ht="70.2" customHeight="1" x14ac:dyDescent="0.25">
      <c r="A19" s="40" t="s">
        <v>22</v>
      </c>
      <c r="B19" s="40"/>
      <c r="C19" s="40"/>
      <c r="D19" s="40"/>
      <c r="E19" s="40"/>
      <c r="F19" s="40"/>
      <c r="G19" s="3"/>
      <c r="H19" s="3"/>
      <c r="I19" s="3"/>
      <c r="J19" s="3"/>
      <c r="K19" s="3"/>
      <c r="L19" s="3"/>
      <c r="M19" s="3"/>
      <c r="N19" s="3"/>
      <c r="P19" s="3"/>
      <c r="Q19" s="3"/>
      <c r="R19" s="3"/>
    </row>
    <row r="20" spans="1:18" s="14" customFormat="1" ht="18" customHeight="1" x14ac:dyDescent="0.25">
      <c r="A20" s="41" t="s">
        <v>23</v>
      </c>
      <c r="B20" s="41"/>
      <c r="C20" s="41"/>
      <c r="D20" s="41"/>
      <c r="E20" s="41"/>
      <c r="F20" s="41"/>
      <c r="G20" s="3"/>
      <c r="H20" s="3"/>
      <c r="I20" s="3"/>
      <c r="J20" s="3"/>
      <c r="K20" s="3"/>
      <c r="L20" s="3"/>
      <c r="M20" s="3"/>
      <c r="N20" s="3"/>
      <c r="O20" s="14" t="s">
        <v>39</v>
      </c>
      <c r="P20" s="3"/>
      <c r="Q20" s="3"/>
      <c r="R20" s="3"/>
    </row>
    <row r="21" spans="1:18" s="14" customFormat="1" ht="12.75" customHeight="1" x14ac:dyDescent="0.25">
      <c r="A21" s="16" t="s">
        <v>18</v>
      </c>
      <c r="B21" s="21">
        <f ca="1">TODAY()</f>
        <v>45926</v>
      </c>
      <c r="C21" s="16"/>
      <c r="D21" s="38"/>
      <c r="E21" s="38"/>
      <c r="F21" s="1"/>
      <c r="G21" s="3"/>
      <c r="H21" s="3"/>
      <c r="I21" s="3"/>
      <c r="J21" s="3"/>
      <c r="K21" s="3"/>
      <c r="L21" s="3"/>
      <c r="M21" s="3"/>
      <c r="N21" s="3">
        <v>1</v>
      </c>
      <c r="O21" t="s">
        <v>26</v>
      </c>
      <c r="P21" s="3">
        <v>18</v>
      </c>
      <c r="Q21"/>
      <c r="R21" s="3"/>
    </row>
    <row r="22" spans="1:18" s="14" customFormat="1" ht="12.75" customHeight="1" x14ac:dyDescent="0.25">
      <c r="A22" s="17"/>
      <c r="B22" s="18"/>
      <c r="C22" s="19"/>
      <c r="D22" s="38"/>
      <c r="E22" s="38"/>
      <c r="F22" s="3"/>
      <c r="G22" s="3"/>
      <c r="H22" s="3"/>
      <c r="I22" s="3"/>
      <c r="J22" s="3"/>
      <c r="K22" s="3"/>
      <c r="L22" s="3"/>
      <c r="M22" s="3"/>
      <c r="N22" s="3">
        <f>N21+1</f>
        <v>2</v>
      </c>
      <c r="O22" t="s">
        <v>27</v>
      </c>
      <c r="P22" s="3">
        <v>19</v>
      </c>
      <c r="Q22"/>
      <c r="R22" s="3"/>
    </row>
    <row r="23" spans="1:18" s="14" customFormat="1" x14ac:dyDescent="0.25">
      <c r="A23" s="16"/>
      <c r="B23" s="16"/>
      <c r="C23" s="16"/>
      <c r="D23" s="16"/>
      <c r="E23" s="16"/>
      <c r="F23" s="3"/>
      <c r="G23" s="3"/>
      <c r="H23" s="3"/>
      <c r="I23" s="3"/>
      <c r="J23" s="3"/>
      <c r="K23" s="3"/>
      <c r="L23" s="3"/>
      <c r="M23" s="3"/>
      <c r="N23" s="3">
        <f t="shared" ref="N23:N32" si="0">N22+1</f>
        <v>3</v>
      </c>
      <c r="O23" t="s">
        <v>28</v>
      </c>
      <c r="P23" s="3">
        <v>18</v>
      </c>
      <c r="Q23"/>
      <c r="R23" s="3"/>
    </row>
    <row r="24" spans="1:18" s="14" customFormat="1" x14ac:dyDescent="0.25">
      <c r="A24" s="16"/>
      <c r="B24" s="16"/>
      <c r="C24" s="16"/>
      <c r="D24" s="16"/>
      <c r="E24" s="16"/>
      <c r="F24" s="3"/>
      <c r="G24" s="3"/>
      <c r="H24" s="3"/>
      <c r="I24" s="3"/>
      <c r="J24" s="3"/>
      <c r="K24" s="3"/>
      <c r="L24" s="3"/>
      <c r="M24" s="3"/>
      <c r="N24" s="3">
        <f t="shared" si="0"/>
        <v>4</v>
      </c>
      <c r="O24" t="s">
        <v>29</v>
      </c>
      <c r="P24" s="3">
        <v>15</v>
      </c>
      <c r="Q24"/>
      <c r="R24" s="3"/>
    </row>
    <row r="25" spans="1:18" s="14" customFormat="1" x14ac:dyDescent="0.25">
      <c r="A25" s="16"/>
      <c r="B25" s="16"/>
      <c r="C25" s="16"/>
      <c r="D25" s="16"/>
      <c r="E25" s="16"/>
      <c r="F25" s="3"/>
      <c r="G25" s="3"/>
      <c r="H25" s="3"/>
      <c r="I25" s="3"/>
      <c r="J25" s="3"/>
      <c r="K25" s="3"/>
      <c r="L25" s="3"/>
      <c r="M25" s="3"/>
      <c r="N25" s="3">
        <f t="shared" si="0"/>
        <v>5</v>
      </c>
      <c r="O25" t="s">
        <v>30</v>
      </c>
      <c r="P25" s="3">
        <v>17</v>
      </c>
      <c r="Q25"/>
      <c r="R25" s="3"/>
    </row>
    <row r="26" spans="1:18" s="14" customFormat="1" x14ac:dyDescent="0.25">
      <c r="A26" s="16"/>
      <c r="B26" s="16"/>
      <c r="C26" s="16"/>
      <c r="D26" s="16"/>
      <c r="E26" s="16"/>
      <c r="F26" s="3"/>
      <c r="G26" s="3"/>
      <c r="H26" s="3"/>
      <c r="I26" s="3"/>
      <c r="J26" s="3"/>
      <c r="K26" s="3"/>
      <c r="L26" s="3"/>
      <c r="M26" s="3"/>
      <c r="N26" s="3">
        <f t="shared" si="0"/>
        <v>6</v>
      </c>
      <c r="O26" t="s">
        <v>31</v>
      </c>
      <c r="P26" s="3">
        <v>20</v>
      </c>
      <c r="Q26"/>
      <c r="R26" s="3"/>
    </row>
    <row r="27" spans="1:18" s="14" customFormat="1" x14ac:dyDescent="0.25">
      <c r="A27" s="16"/>
      <c r="B27" s="16"/>
      <c r="C27" s="16"/>
      <c r="D27" s="16"/>
      <c r="E27" s="16"/>
      <c r="F27" s="3"/>
      <c r="G27" s="3"/>
      <c r="H27" s="3"/>
      <c r="I27" s="3"/>
      <c r="J27" s="3"/>
      <c r="K27" s="3"/>
      <c r="L27" s="3"/>
      <c r="M27" s="3"/>
      <c r="N27" s="3">
        <f t="shared" si="0"/>
        <v>7</v>
      </c>
      <c r="O27" t="s">
        <v>32</v>
      </c>
      <c r="P27" s="3">
        <v>15</v>
      </c>
      <c r="Q27"/>
      <c r="R27" s="3"/>
    </row>
    <row r="28" spans="1:18" s="14" customFormat="1" x14ac:dyDescent="0.25">
      <c r="A28" s="16"/>
      <c r="B28" s="16"/>
      <c r="C28" s="16"/>
      <c r="D28" s="16"/>
      <c r="E28" s="16"/>
      <c r="F28" s="3"/>
      <c r="G28" s="3"/>
      <c r="H28" s="3"/>
      <c r="I28" s="3"/>
      <c r="J28" s="3"/>
      <c r="K28" s="3"/>
      <c r="L28" s="3"/>
      <c r="M28" s="3"/>
      <c r="N28" s="3">
        <f t="shared" si="0"/>
        <v>8</v>
      </c>
      <c r="O28" t="s">
        <v>44</v>
      </c>
      <c r="P28" s="35">
        <v>15</v>
      </c>
      <c r="Q28"/>
      <c r="R28" s="3"/>
    </row>
    <row r="29" spans="1:18" s="14" customFormat="1" x14ac:dyDescent="0.25">
      <c r="A29" s="16"/>
      <c r="B29" s="16"/>
      <c r="C29" s="16"/>
      <c r="D29" s="16"/>
      <c r="E29" s="16"/>
      <c r="F29" s="3"/>
      <c r="G29" s="3"/>
      <c r="H29" s="3"/>
      <c r="I29" s="3"/>
      <c r="J29" s="3"/>
      <c r="K29" s="3"/>
      <c r="L29" s="3"/>
      <c r="M29" s="3"/>
      <c r="N29" s="3">
        <f t="shared" si="0"/>
        <v>9</v>
      </c>
      <c r="O29" t="s">
        <v>33</v>
      </c>
      <c r="P29" s="1">
        <v>15</v>
      </c>
      <c r="Q29"/>
      <c r="R29" s="3"/>
    </row>
    <row r="30" spans="1:18" s="14" customFormat="1" x14ac:dyDescent="0.25">
      <c r="A30" s="16"/>
      <c r="B30" s="16"/>
      <c r="C30" s="16"/>
      <c r="D30" s="16"/>
      <c r="E30" s="16"/>
      <c r="F30" s="3"/>
      <c r="G30" s="3"/>
      <c r="H30" s="3"/>
      <c r="I30" s="3"/>
      <c r="J30" s="3"/>
      <c r="K30" s="3"/>
      <c r="L30" s="3"/>
      <c r="M30" s="3"/>
      <c r="N30" s="3">
        <f t="shared" si="0"/>
        <v>10</v>
      </c>
      <c r="O30" t="s">
        <v>34</v>
      </c>
      <c r="P30" s="1">
        <v>30</v>
      </c>
      <c r="Q30"/>
      <c r="R30" s="3"/>
    </row>
    <row r="31" spans="1:18" x14ac:dyDescent="0.25">
      <c r="A31" s="2"/>
      <c r="B31" s="2"/>
      <c r="C31" s="2"/>
      <c r="D31" s="2"/>
      <c r="E31" s="2"/>
      <c r="F31" s="3"/>
      <c r="J31" s="1"/>
      <c r="K31" s="1"/>
      <c r="L31" s="1"/>
      <c r="M31" s="1"/>
      <c r="N31" s="3">
        <f t="shared" si="0"/>
        <v>11</v>
      </c>
      <c r="O31" t="s">
        <v>35</v>
      </c>
      <c r="P31" s="3">
        <v>19</v>
      </c>
      <c r="R31" s="1"/>
    </row>
    <row r="32" spans="1:18" x14ac:dyDescent="0.25">
      <c r="A32" s="2"/>
      <c r="B32" s="2"/>
      <c r="C32" s="2"/>
      <c r="D32" s="2"/>
      <c r="E32" s="2"/>
      <c r="F32" s="3"/>
      <c r="J32" s="1"/>
      <c r="K32" s="1"/>
      <c r="L32" s="1"/>
      <c r="M32" s="1"/>
      <c r="N32" s="3">
        <f t="shared" si="0"/>
        <v>12</v>
      </c>
      <c r="O32" t="s">
        <v>36</v>
      </c>
      <c r="P32" s="1">
        <v>22</v>
      </c>
      <c r="R32" s="1"/>
    </row>
    <row r="33" spans="1:18" x14ac:dyDescent="0.25">
      <c r="A33" s="2"/>
      <c r="B33" s="2"/>
      <c r="C33" s="2"/>
      <c r="D33" s="2"/>
      <c r="E33" s="2"/>
      <c r="F33" s="3"/>
      <c r="J33" s="1"/>
      <c r="K33" s="1"/>
      <c r="L33" s="1"/>
      <c r="M33" s="1"/>
      <c r="N33" s="3">
        <v>13</v>
      </c>
      <c r="O33" t="s">
        <v>46</v>
      </c>
      <c r="P33" s="1">
        <v>43</v>
      </c>
      <c r="R33" s="1"/>
    </row>
    <row r="34" spans="1:18" x14ac:dyDescent="0.25">
      <c r="A34" s="2"/>
      <c r="B34" s="2"/>
      <c r="C34" s="2"/>
      <c r="D34" s="2"/>
      <c r="E34" s="2"/>
      <c r="F34" s="3"/>
      <c r="J34" s="1"/>
      <c r="K34" s="1"/>
      <c r="L34" s="1"/>
      <c r="M34" s="1"/>
      <c r="N34" s="3"/>
      <c r="P34" s="3"/>
      <c r="R34" s="1"/>
    </row>
    <row r="35" spans="1:18" x14ac:dyDescent="0.25">
      <c r="A35" s="2"/>
      <c r="B35" s="2"/>
      <c r="C35" s="2"/>
      <c r="D35" s="2"/>
      <c r="E35" s="2"/>
      <c r="F35" s="3"/>
      <c r="J35" s="1"/>
      <c r="K35" s="1"/>
      <c r="L35" s="1"/>
      <c r="M35" s="1"/>
      <c r="N35" s="3"/>
      <c r="P35" s="1"/>
      <c r="R35" s="1"/>
    </row>
    <row r="36" spans="1:18" x14ac:dyDescent="0.25">
      <c r="A36" s="2"/>
      <c r="B36" s="2"/>
      <c r="C36" s="2"/>
      <c r="D36" s="2"/>
      <c r="E36" s="2"/>
      <c r="F36" s="3"/>
      <c r="J36" s="1"/>
      <c r="K36" s="1"/>
      <c r="L36" s="1"/>
      <c r="M36" s="1"/>
      <c r="N36" s="3"/>
      <c r="P36" s="1"/>
      <c r="R36" s="1"/>
    </row>
    <row r="37" spans="1:18" x14ac:dyDescent="0.25">
      <c r="A37" s="2"/>
      <c r="B37" s="2"/>
      <c r="C37" s="2"/>
      <c r="D37" s="2"/>
      <c r="E37" s="2"/>
      <c r="F37" s="3"/>
      <c r="J37" s="1"/>
      <c r="K37" s="1"/>
      <c r="L37" s="1"/>
      <c r="M37" s="1"/>
      <c r="N37" s="3"/>
      <c r="P37" s="1"/>
      <c r="Q37" s="1"/>
      <c r="R37" s="1"/>
    </row>
    <row r="38" spans="1:18" x14ac:dyDescent="0.25">
      <c r="A38" s="2"/>
      <c r="B38" s="2"/>
      <c r="C38" s="2"/>
      <c r="D38" s="2"/>
      <c r="E38" s="2"/>
      <c r="F38" s="3"/>
      <c r="J38" s="1"/>
      <c r="K38" s="1"/>
      <c r="L38" s="1"/>
      <c r="M38" s="1"/>
      <c r="N38" s="1"/>
      <c r="O38" s="1"/>
      <c r="P38" s="1"/>
      <c r="Q38" s="1"/>
      <c r="R38" s="1"/>
    </row>
    <row r="39" spans="1:18" x14ac:dyDescent="0.25">
      <c r="A39" s="2"/>
      <c r="B39" s="2"/>
      <c r="C39" s="2"/>
      <c r="D39" s="2"/>
      <c r="E39" s="2"/>
      <c r="F39" s="3"/>
      <c r="J39" s="1"/>
      <c r="K39" s="1"/>
      <c r="L39" s="1"/>
      <c r="M39" s="1"/>
      <c r="N39" s="1"/>
      <c r="O39" s="1"/>
      <c r="P39" s="1"/>
      <c r="Q39" s="1"/>
      <c r="R39" s="1"/>
    </row>
    <row r="40" spans="1:18" ht="18" customHeight="1" x14ac:dyDescent="0.25">
      <c r="A40" s="2"/>
      <c r="B40" s="2"/>
      <c r="C40" s="2"/>
      <c r="D40" s="2"/>
      <c r="E40" s="2"/>
      <c r="F40" s="3"/>
      <c r="J40" s="1"/>
      <c r="K40" s="1"/>
      <c r="L40" s="1"/>
      <c r="M40" s="1"/>
      <c r="N40" s="1"/>
      <c r="O40" s="1"/>
      <c r="P40" s="1"/>
      <c r="Q40" s="1"/>
      <c r="R40" s="1"/>
    </row>
    <row r="41" spans="1:18" x14ac:dyDescent="0.25">
      <c r="A41" s="2"/>
      <c r="B41" s="2"/>
      <c r="C41" s="2"/>
      <c r="D41" s="2"/>
      <c r="E41" s="2"/>
      <c r="F41" s="3"/>
      <c r="J41" s="1"/>
      <c r="K41" s="1"/>
      <c r="L41" s="1"/>
      <c r="M41" s="1"/>
      <c r="N41" s="1"/>
      <c r="O41" s="1"/>
      <c r="P41" s="1"/>
      <c r="Q41" s="1"/>
      <c r="R41" s="1"/>
    </row>
    <row r="42" spans="1:18" ht="16.5" customHeight="1" x14ac:dyDescent="0.25"/>
    <row r="43" spans="1:18" ht="9.75" customHeight="1" x14ac:dyDescent="0.25"/>
    <row r="44" spans="1:18" ht="15" customHeight="1" x14ac:dyDescent="0.25"/>
    <row r="46" spans="1:18" ht="15" customHeight="1" x14ac:dyDescent="0.25"/>
    <row r="47" spans="1:18" ht="15" customHeight="1" x14ac:dyDescent="0.25"/>
    <row r="48" spans="1:18" ht="15" customHeight="1" x14ac:dyDescent="0.25"/>
    <row r="49" spans="1:9" ht="15" customHeight="1" x14ac:dyDescent="0.25"/>
    <row r="50" spans="1:9" s="9" customFormat="1" x14ac:dyDescent="0.25">
      <c r="A50" s="8"/>
      <c r="B50" s="8"/>
      <c r="C50" s="8"/>
      <c r="D50" s="8"/>
      <c r="E50" s="8"/>
      <c r="F50" s="8"/>
      <c r="G50" s="8"/>
      <c r="H50" s="8"/>
      <c r="I50" s="8"/>
    </row>
    <row r="52" spans="1:9" ht="18" customHeight="1" x14ac:dyDescent="0.25"/>
    <row r="53" spans="1:9" ht="18" customHeight="1" x14ac:dyDescent="0.25"/>
    <row r="54" spans="1:9" ht="18" customHeight="1" x14ac:dyDescent="0.25"/>
    <row r="55" spans="1:9" ht="18" customHeight="1" x14ac:dyDescent="0.25"/>
    <row r="56" spans="1:9" ht="21.75" customHeight="1" x14ac:dyDescent="0.25"/>
    <row r="57" spans="1:9" ht="20.100000000000001" customHeight="1" x14ac:dyDescent="0.25"/>
    <row r="58" spans="1:9" ht="20.100000000000001" customHeight="1" x14ac:dyDescent="0.25"/>
    <row r="62" spans="1:9" ht="15" x14ac:dyDescent="0.25">
      <c r="A62" s="15"/>
    </row>
    <row r="65" ht="21.9" customHeight="1" x14ac:dyDescent="0.25"/>
    <row r="66" ht="15.75" customHeight="1" x14ac:dyDescent="0.25"/>
    <row r="67" ht="15.75" customHeight="1" x14ac:dyDescent="0.25"/>
    <row r="68" ht="15.75" customHeight="1" x14ac:dyDescent="0.25"/>
    <row r="69" ht="15.75" customHeight="1" x14ac:dyDescent="0.25"/>
    <row r="70" ht="15.75" customHeight="1" x14ac:dyDescent="0.25"/>
    <row r="72" ht="12.75" customHeight="1" x14ac:dyDescent="0.25"/>
    <row r="73" ht="15" customHeight="1" x14ac:dyDescent="0.25"/>
    <row r="75" ht="18" customHeight="1" x14ac:dyDescent="0.25"/>
    <row r="76" ht="12.75" customHeight="1" x14ac:dyDescent="0.25"/>
    <row r="77" ht="12.75" customHeight="1" x14ac:dyDescent="0.25"/>
    <row r="109" ht="67.5" customHeight="1" x14ac:dyDescent="0.25"/>
    <row r="110" ht="18" customHeight="1" x14ac:dyDescent="0.25"/>
    <row r="111" ht="39" customHeight="1" x14ac:dyDescent="0.25"/>
    <row r="113" ht="9.75" customHeight="1" x14ac:dyDescent="0.25"/>
  </sheetData>
  <sheetProtection algorithmName="SHA-512" hashValue="R1BTAdqY0FVfitNlYu+eJZSmeymBq6AKU0Dx/ISoVOvdY5wi8d3G+mfGnew1ma5uDVU3IX85j/CabR2PKToBgA==" saltValue="WZkV879oTQMSfUoGpxzFVg==" spinCount="100000" sheet="1" objects="1" scenarios="1"/>
  <protectedRanges>
    <protectedRange password="CEBE" sqref="C6:F9 C11 E14 F11" name="Zonă1" securityDescriptor="O:WDG:WDD:(A;;CC;;;WD)"/>
  </protectedRanges>
  <mergeCells count="26">
    <mergeCell ref="A1:F1"/>
    <mergeCell ref="A7:B7"/>
    <mergeCell ref="A2:C2"/>
    <mergeCell ref="A3:C3"/>
    <mergeCell ref="A4:F4"/>
    <mergeCell ref="A5:F5"/>
    <mergeCell ref="A6:B6"/>
    <mergeCell ref="C6:F6"/>
    <mergeCell ref="C7:F7"/>
    <mergeCell ref="E13:F13"/>
    <mergeCell ref="A8:B8"/>
    <mergeCell ref="C8:F8"/>
    <mergeCell ref="A14:D14"/>
    <mergeCell ref="E14:F14"/>
    <mergeCell ref="A9:B9"/>
    <mergeCell ref="C9:F9"/>
    <mergeCell ref="B15:B16"/>
    <mergeCell ref="C15:C16"/>
    <mergeCell ref="A15:A17"/>
    <mergeCell ref="B17:C17"/>
    <mergeCell ref="A11:B11"/>
    <mergeCell ref="D21:E21"/>
    <mergeCell ref="D22:E22"/>
    <mergeCell ref="A18:F18"/>
    <mergeCell ref="A19:F19"/>
    <mergeCell ref="A20:F20"/>
  </mergeCells>
  <phoneticPr fontId="2" type="noConversion"/>
  <dataValidations count="2">
    <dataValidation type="list" allowBlank="1" showInputMessage="1" showErrorMessage="1" sqref="F11">
      <formula1>$K$13:$K$14</formula1>
    </dataValidation>
    <dataValidation type="list" allowBlank="1" showInputMessage="1" showErrorMessage="1" sqref="E14:F14">
      <formula1>$O$20:$O$36</formula1>
    </dataValidation>
  </dataValidations>
  <hyperlinks>
    <hyperlink ref="F17" r:id="rId1"/>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CALCUL TAXE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Ionut Ban</cp:lastModifiedBy>
  <cp:lastPrinted>2021-01-21T08:44:48Z</cp:lastPrinted>
  <dcterms:created xsi:type="dcterms:W3CDTF">2014-01-14T10:59:16Z</dcterms:created>
  <dcterms:modified xsi:type="dcterms:W3CDTF">2025-09-26T06:10:54Z</dcterms:modified>
</cp:coreProperties>
</file>