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4" yWindow="110" windowWidth="14803" windowHeight="801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69" i="1" l="1"/>
  <c r="C10" i="1"/>
  <c r="C9" i="1"/>
  <c r="C8" i="1"/>
  <c r="C7" i="1"/>
  <c r="C103" i="1" l="1"/>
  <c r="C11" i="1" l="1"/>
  <c r="C133" i="1" l="1"/>
  <c r="C134" i="1" l="1"/>
</calcChain>
</file>

<file path=xl/sharedStrings.xml><?xml version="1.0" encoding="utf-8"?>
<sst xmlns="http://schemas.openxmlformats.org/spreadsheetml/2006/main" count="267" uniqueCount="184">
  <si>
    <t>Nr. crt.</t>
  </si>
  <si>
    <t>CONSILIUL JUDETEAN BIHOR</t>
  </si>
  <si>
    <t>DATA PLATII</t>
  </si>
  <si>
    <t>SUMA PLATITA</t>
  </si>
  <si>
    <t>BENEFICIAR</t>
  </si>
  <si>
    <t>EXPLICATIE</t>
  </si>
  <si>
    <t>PLATI AFERENTE CHELTUIELILOR DE PERSONAL</t>
  </si>
  <si>
    <t>*)Nota:</t>
  </si>
  <si>
    <t>Cheltuielile de personal se vor prezenta într-o singură pozitie (Salarii aferente lunii ________)</t>
  </si>
  <si>
    <t>A</t>
  </si>
  <si>
    <t>PLATI AFERENTE BUNURILOR SI SERVICIILOR</t>
  </si>
  <si>
    <t>B</t>
  </si>
  <si>
    <t>C</t>
  </si>
  <si>
    <t>PLATI AFERENTE INVESTITIILOR</t>
  </si>
  <si>
    <t>TOTAL PLATI PRIN BANCA</t>
  </si>
  <si>
    <t>Vodafone</t>
  </si>
  <si>
    <t>Compania de Apa</t>
  </si>
  <si>
    <t>Rer Vest</t>
  </si>
  <si>
    <t>Indeco Soft</t>
  </si>
  <si>
    <t>Foc Consult</t>
  </si>
  <si>
    <t>Inform Media</t>
  </si>
  <si>
    <t>Mabo Power</t>
  </si>
  <si>
    <t>Banca Transilvania</t>
  </si>
  <si>
    <t>Comision acceptare carduri</t>
  </si>
  <si>
    <t>DEER</t>
  </si>
  <si>
    <t>Publicare anunt sedinta CJB</t>
  </si>
  <si>
    <t>DC Automotive West</t>
  </si>
  <si>
    <t>Apa de masa</t>
  </si>
  <si>
    <t>Chelt. Energie electrica</t>
  </si>
  <si>
    <t>Electrica</t>
  </si>
  <si>
    <t>Monitorul Oficial</t>
  </si>
  <si>
    <t>ITP auto</t>
  </si>
  <si>
    <t>DIGI Romania</t>
  </si>
  <si>
    <t>Helion SA</t>
  </si>
  <si>
    <t>Termoficare</t>
  </si>
  <si>
    <t>Dat Valentin Constantin</t>
  </si>
  <si>
    <t>Muzeul Tarii Crisurilor</t>
  </si>
  <si>
    <t>Chelt. Curatenie Arhitect Sef</t>
  </si>
  <si>
    <t>Chelt. Apa canal transp. Deseu menajer Arhitect Sef</t>
  </si>
  <si>
    <t>Chelt. Apa canal Corp C</t>
  </si>
  <si>
    <t>ANRSC</t>
  </si>
  <si>
    <t>Dumexim</t>
  </si>
  <si>
    <t>Deszapeziri DJ</t>
  </si>
  <si>
    <t>Energie electrica iluminat public</t>
  </si>
  <si>
    <t>TOTAL</t>
  </si>
  <si>
    <t>Situatia platilor efectuate prin banca in luna Martie 2026</t>
  </si>
  <si>
    <t>Elfie Media</t>
  </si>
  <si>
    <t>Serv. Mentenanta Website Feb.26</t>
  </si>
  <si>
    <t>ELIAS POWER</t>
  </si>
  <si>
    <t>Chelt.protocol - masa servita</t>
  </si>
  <si>
    <t>Publicare anunt</t>
  </si>
  <si>
    <t>Chelt.energie termica Arh.Sef</t>
  </si>
  <si>
    <t>Metropolitan Maxpress</t>
  </si>
  <si>
    <t>Publicare anunturi</t>
  </si>
  <si>
    <t>CARS LIKE NEW</t>
  </si>
  <si>
    <t xml:space="preserve">Spalat auto </t>
  </si>
  <si>
    <t>PAZA SI PROTECTIE</t>
  </si>
  <si>
    <t>Servicii paza Februarie 2026</t>
  </si>
  <si>
    <t>Servicii SSM / DJ / Ian.-Feb.2026</t>
  </si>
  <si>
    <t>Tarif monitoriz. Autoriz. Transport transa 68</t>
  </si>
  <si>
    <t>Monitoriz. Interventie Feb.2026</t>
  </si>
  <si>
    <t>Mentenanta sistem incendiu Armatei Rom.1A Ian.26</t>
  </si>
  <si>
    <t>Dezinfer Service</t>
  </si>
  <si>
    <t>Serv.curatenie CNIPT/Feb.2026</t>
  </si>
  <si>
    <t>Chirie pubele transp deseu menajer / Feb.26</t>
  </si>
  <si>
    <t>ALLIANZ TIRIAC</t>
  </si>
  <si>
    <t>BH15CAE</t>
  </si>
  <si>
    <t>BH05WPS</t>
  </si>
  <si>
    <t>Asist. Informatica Indeco Soft Feb.2026</t>
  </si>
  <si>
    <t>Abonament telef. Mobila si fixa Feb.-Mar.2026</t>
  </si>
  <si>
    <t>Selgros</t>
  </si>
  <si>
    <t>Chelt protocol presedinte</t>
  </si>
  <si>
    <t>Lecom Birotica</t>
  </si>
  <si>
    <t>Furnituri de birou</t>
  </si>
  <si>
    <t>Chelt. Energie termica / Feb.2026</t>
  </si>
  <si>
    <t>Chelt. Apa canal / Feb.2026</t>
  </si>
  <si>
    <t>OMV Petrom</t>
  </si>
  <si>
    <t>Carburant pe baza de card</t>
  </si>
  <si>
    <t>Art Deco</t>
  </si>
  <si>
    <t>Litere decupate Komatex</t>
  </si>
  <si>
    <t>Abonam. Conv. Telefonice Feb-Mar 2026</t>
  </si>
  <si>
    <t>Municipiul Oradea</t>
  </si>
  <si>
    <t>Taxa jud. Timbru DOS.14953/271/2024</t>
  </si>
  <si>
    <t>DRAGOFLOR</t>
  </si>
  <si>
    <t>Onorariu avocatial si chelt. judecata Dos.1788/111/2024</t>
  </si>
  <si>
    <t>Isys Professional</t>
  </si>
  <si>
    <t>Serv. monitorizare autovehicule/Sept.2025</t>
  </si>
  <si>
    <t>Serv. monitorizare autovehicule/Oct.2025</t>
  </si>
  <si>
    <t>Serv. monitorizare autovehicule/Nov.2025</t>
  </si>
  <si>
    <t>Serv. monitorizare autovehicule/Dec.2025</t>
  </si>
  <si>
    <t>Serv. monitorizare autovehicule/Ian.2026</t>
  </si>
  <si>
    <t>Serv. monitorizare autovehicule/Feb.2026</t>
  </si>
  <si>
    <t>UTOPIUM</t>
  </si>
  <si>
    <t>WORKSHOP CAMPUS</t>
  </si>
  <si>
    <t>INSPECT. TERIT. CONSTR</t>
  </si>
  <si>
    <t>Cota ITC 0,1% val autoriz PASAJ RUTIER CO - RELOC.CONDUCTE GAZE</t>
  </si>
  <si>
    <t>Cota ITC 50% din  0,5% val autoriz PASAJ RUTIER CO - RELOC.CONDUCTE GAZE</t>
  </si>
  <si>
    <t>Cota ITC 0,1% val autoriz PSJ DENIV. DN 79 CO - RELOC.CONDUCTE GAZE</t>
  </si>
  <si>
    <t>Cota ITC 50% din  0,5% val autoriz PSJ DENIV. DN 79 CO - RELOC.CONDUCTE GAZE</t>
  </si>
  <si>
    <t>Tehno Trafic</t>
  </si>
  <si>
    <t>Indicator rutier</t>
  </si>
  <si>
    <t>Transelectrica</t>
  </si>
  <si>
    <t>Aviz amplasament PASAJ RUTIER CO</t>
  </si>
  <si>
    <t>Diferenta - majorare despagubire pentru expropriere imobil</t>
  </si>
  <si>
    <t>Baseli Drum Consult</t>
  </si>
  <si>
    <t>Asist. tehnica dirig. santier DJ Dec.2025</t>
  </si>
  <si>
    <t>Asist. tehnica dirig. santier DJ Dec.2025 - GBE</t>
  </si>
  <si>
    <t>Regularizare diferenta TVA</t>
  </si>
  <si>
    <t>Energie electrica statii incarcare</t>
  </si>
  <si>
    <t>Smart Business</t>
  </si>
  <si>
    <t>Abonam. Lunar statii incarcare Feb.26</t>
  </si>
  <si>
    <t>Serv. Consultanta PSI / Ian.26</t>
  </si>
  <si>
    <t>DISTRIBUTIE ENERGIE ELECTRICA Oradea</t>
  </si>
  <si>
    <t>Tarif AVIZARE Doc. Tehnico-economica-PSI STEI - SMIS 301621</t>
  </si>
  <si>
    <t>Inspectia Teritoriala in Constructii Bihor</t>
  </si>
  <si>
    <t>50%  din 0,5 % cota ITC- Lac Luncasprie/ Defileu Etapa 2/ SMIS 321565  -SD</t>
  </si>
  <si>
    <t>TARIF. EMITERE AVIZ TEHNIC DE RACORDARE/ PSI BEIUS</t>
  </si>
  <si>
    <t>C.N.A.Infrastructura Rutiere -DRDP Cluj</t>
  </si>
  <si>
    <t>CHIRII UZD /PSI BEIUS</t>
  </si>
  <si>
    <t>TARIF RACORDARE/ PSI BEIUS</t>
  </si>
  <si>
    <t>CONSTRUCTII ERBASU S.A.</t>
  </si>
  <si>
    <t>Sit. Lucr. ( C+M )7 / ROHU000618 CULT.LIVING LAB</t>
  </si>
  <si>
    <t>ASM BIHOR</t>
  </si>
  <si>
    <t>serv. Coord. Preventie, interv Salv. martie 2026</t>
  </si>
  <si>
    <t>Administratia Domeniului Public SA</t>
  </si>
  <si>
    <t>intretinere caini februarie 2026</t>
  </si>
  <si>
    <t>CARS LIKE NEW SRL</t>
  </si>
  <si>
    <t>Spalari auto</t>
  </si>
  <si>
    <t>Paza/Feb.26</t>
  </si>
  <si>
    <t>RER VEST</t>
  </si>
  <si>
    <t>Transport deseu/Feb.26</t>
  </si>
  <si>
    <t>RCS &amp; RDS/DIGI</t>
  </si>
  <si>
    <t>Ab.intern.si serv.telef.Mart.26</t>
  </si>
  <si>
    <t>Hartie xerox A4</t>
  </si>
  <si>
    <t>VODAFONE ROMANIA</t>
  </si>
  <si>
    <t>Ab.telef.mobila ian-feb.26</t>
  </si>
  <si>
    <t>COMPANIA DE APA</t>
  </si>
  <si>
    <t>Consum apa/feb.26</t>
  </si>
  <si>
    <t>OMV PETROM</t>
  </si>
  <si>
    <t>Ab.telef.mobila feb-mart.26</t>
  </si>
  <si>
    <t>ELECTRICA</t>
  </si>
  <si>
    <t>En. Electrica /feb.26</t>
  </si>
  <si>
    <t>TERMOFICARE</t>
  </si>
  <si>
    <t>En.termica 05.01-02.02.26</t>
  </si>
  <si>
    <t>Paza /Feb.26</t>
  </si>
  <si>
    <t>RCA  BH17SXU</t>
  </si>
  <si>
    <t>FRECVENT</t>
  </si>
  <si>
    <t>RT la auto BH09VSC</t>
  </si>
  <si>
    <t xml:space="preserve">ORANGE </t>
  </si>
  <si>
    <t>Abonam.06.03-05.04.26</t>
  </si>
  <si>
    <t>SOC.NAT.RADIOCOM SA</t>
  </si>
  <si>
    <t>Chirie sp.tehn.si sup.ant.mart.26</t>
  </si>
  <si>
    <t>Consum apa/ian-feb.26</t>
  </si>
  <si>
    <t>SERVICE CASA</t>
  </si>
  <si>
    <t>ITP  BH 17 SXU</t>
  </si>
  <si>
    <t>COMP.DE INFORMATICA NEAMT</t>
  </si>
  <si>
    <t>Ab.Lex Expert /Mart.26</t>
  </si>
  <si>
    <t>ISYS PROFESSIONAL</t>
  </si>
  <si>
    <t>Serv.monit.autosp.Ian.26</t>
  </si>
  <si>
    <t>Serv.monit.autosp.Feb.26</t>
  </si>
  <si>
    <t>Ach.valva cu senzor,pasta montaj anv,greutate janta</t>
  </si>
  <si>
    <t>Serv.monit.autosp.Dec.25</t>
  </si>
  <si>
    <t>En. Electrica/feb 26</t>
  </si>
  <si>
    <t>Ach.filtru ulei,combustibil,aer</t>
  </si>
  <si>
    <t>Personalul CJB</t>
  </si>
  <si>
    <t>salarii</t>
  </si>
  <si>
    <t>indemnizație</t>
  </si>
  <si>
    <t>Consilierii Judeteni si ATOP</t>
  </si>
  <si>
    <t xml:space="preserve">Comisia de atribuire a denumirilor </t>
  </si>
  <si>
    <t>Comisia de cultura</t>
  </si>
  <si>
    <t>Simultan</t>
  </si>
  <si>
    <t>lactate</t>
  </si>
  <si>
    <t>Prioritar Impex SRL</t>
  </si>
  <si>
    <t>fructe</t>
  </si>
  <si>
    <t>02.03.2026</t>
  </si>
  <si>
    <t>R&amp;B COM SRL</t>
  </si>
  <si>
    <t>corn</t>
  </si>
  <si>
    <t>13.03.2026</t>
  </si>
  <si>
    <t>DIFERIT SRL</t>
  </si>
  <si>
    <t xml:space="preserve">reab.mod.DJ 795 Salonta Tinca </t>
  </si>
  <si>
    <t>BASELI DRUM CONSULT SRL</t>
  </si>
  <si>
    <t>Serv. Supervizare Amenaj inters deniv DJ 797 H Onesti</t>
  </si>
  <si>
    <t>SOFTLINK CENTRAL</t>
  </si>
  <si>
    <t>Dotari pt.Biblioteca Gh.Sincai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</si>
</sst>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;&quot;-&quot;#,##0.00&quot; &quot;;&quot; -&quot;#&quot; &quot;;@&quot; &quot;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Calibri"/>
      <family val="2"/>
      <scheme val="minor"/>
    </font>
    <font>
      <sz val="10"/>
      <color rgb="FF000000"/>
      <name val="Arial1"/>
      <charset val="238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164" fontId="4" fillId="0" borderId="0" applyBorder="0" applyProtection="0"/>
  </cellStyleXfs>
  <cellXfs count="18">
    <xf numFmtId="0" fontId="0" fillId="0" borderId="0" xfId="0"/>
    <xf numFmtId="1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14" fontId="3" fillId="0" borderId="1" xfId="2" applyNumberFormat="1" applyFont="1" applyBorder="1" applyAlignment="1">
      <alignment horizontal="center"/>
    </xf>
    <xf numFmtId="4" fontId="3" fillId="0" borderId="1" xfId="2" applyNumberFormat="1" applyFont="1" applyBorder="1" applyAlignment="1">
      <alignment horizontal="right"/>
    </xf>
    <xf numFmtId="0" fontId="3" fillId="0" borderId="1" xfId="2" applyFont="1" applyFill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5" fillId="0" borderId="2" xfId="2" applyFont="1" applyBorder="1"/>
    <xf numFmtId="0" fontId="5" fillId="0" borderId="1" xfId="2" applyFont="1" applyFill="1" applyBorder="1"/>
    <xf numFmtId="4" fontId="3" fillId="0" borderId="1" xfId="0" applyNumberFormat="1" applyFont="1" applyBorder="1" applyAlignment="1">
      <alignment horizontal="right"/>
    </xf>
    <xf numFmtId="0" fontId="6" fillId="0" borderId="1" xfId="0" applyFont="1" applyBorder="1"/>
    <xf numFmtId="0" fontId="6" fillId="0" borderId="0" xfId="0" applyFont="1"/>
    <xf numFmtId="14" fontId="7" fillId="0" borderId="1" xfId="2" applyNumberFormat="1" applyFont="1" applyBorder="1" applyAlignment="1">
      <alignment horizontal="center"/>
    </xf>
    <xf numFmtId="4" fontId="6" fillId="0" borderId="1" xfId="2" applyNumberFormat="1" applyFont="1" applyBorder="1" applyAlignment="1">
      <alignment horizontal="right"/>
    </xf>
    <xf numFmtId="14" fontId="6" fillId="0" borderId="1" xfId="2" applyNumberFormat="1" applyFont="1" applyBorder="1" applyAlignment="1">
      <alignment horizontal="center"/>
    </xf>
  </cellXfs>
  <cellStyles count="4">
    <cellStyle name="Excel_BuiltIn_Comma" xfId="3"/>
    <cellStyle name="Normal" xfId="0" builtinId="0"/>
    <cellStyle name="Normal 2" xfId="1"/>
    <cellStyle name="Normal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tabSelected="1" workbookViewId="0">
      <selection activeCell="B102" sqref="B101:E102"/>
    </sheetView>
  </sheetViews>
  <sheetFormatPr defaultRowHeight="14.65"/>
  <cols>
    <col min="1" max="1" width="8.88671875" style="2"/>
    <col min="2" max="2" width="21.109375" style="2" customWidth="1"/>
    <col min="3" max="3" width="25" style="2" customWidth="1"/>
    <col min="4" max="4" width="39.88671875" style="2" customWidth="1"/>
    <col min="5" max="5" width="77.77734375" style="2" bestFit="1" customWidth="1"/>
    <col min="6" max="16384" width="8.88671875" style="2"/>
  </cols>
  <sheetData>
    <row r="1" spans="1:5">
      <c r="A1" s="2" t="s">
        <v>1</v>
      </c>
    </row>
    <row r="3" spans="1:5">
      <c r="B3" s="2" t="s">
        <v>45</v>
      </c>
    </row>
    <row r="5" spans="1:5">
      <c r="A5" s="3" t="s">
        <v>0</v>
      </c>
      <c r="B5" s="3" t="s">
        <v>2</v>
      </c>
      <c r="C5" s="3" t="s">
        <v>3</v>
      </c>
      <c r="D5" s="3" t="s">
        <v>4</v>
      </c>
      <c r="E5" s="3" t="s">
        <v>5</v>
      </c>
    </row>
    <row r="6" spans="1:5">
      <c r="A6" s="3" t="s">
        <v>9</v>
      </c>
      <c r="B6" s="3" t="s">
        <v>6</v>
      </c>
      <c r="C6" s="3"/>
      <c r="D6" s="3"/>
      <c r="E6" s="3"/>
    </row>
    <row r="7" spans="1:5">
      <c r="A7" s="3">
        <v>1</v>
      </c>
      <c r="B7" s="4">
        <v>46085</v>
      </c>
      <c r="C7" s="5">
        <f>1011498+22381-3442+3072+69-1727</f>
        <v>1031851</v>
      </c>
      <c r="D7" s="6" t="s">
        <v>164</v>
      </c>
      <c r="E7" s="6" t="s">
        <v>165</v>
      </c>
    </row>
    <row r="8" spans="1:5">
      <c r="A8" s="3">
        <v>2</v>
      </c>
      <c r="B8" s="4">
        <v>46091</v>
      </c>
      <c r="C8" s="5">
        <f>71742+1614-8904</f>
        <v>64452</v>
      </c>
      <c r="D8" s="6" t="s">
        <v>167</v>
      </c>
      <c r="E8" s="6" t="s">
        <v>166</v>
      </c>
    </row>
    <row r="9" spans="1:5">
      <c r="A9" s="3">
        <v>3</v>
      </c>
      <c r="B9" s="4">
        <v>46092</v>
      </c>
      <c r="C9" s="5">
        <f>3261+73-1905</f>
        <v>1429</v>
      </c>
      <c r="D9" s="6" t="s">
        <v>168</v>
      </c>
      <c r="E9" s="6" t="s">
        <v>166</v>
      </c>
    </row>
    <row r="10" spans="1:5">
      <c r="A10" s="3">
        <v>4</v>
      </c>
      <c r="B10" s="4">
        <v>46111</v>
      </c>
      <c r="C10" s="5">
        <f>21740+43480+1467-1272-25440</f>
        <v>39975</v>
      </c>
      <c r="D10" s="6" t="s">
        <v>169</v>
      </c>
      <c r="E10" s="6" t="s">
        <v>166</v>
      </c>
    </row>
    <row r="11" spans="1:5">
      <c r="A11" s="14" t="s">
        <v>44</v>
      </c>
      <c r="B11" s="17"/>
      <c r="C11" s="16">
        <f>SUM(C7:C10)</f>
        <v>1137707</v>
      </c>
      <c r="D11" s="6"/>
      <c r="E11" s="6"/>
    </row>
    <row r="12" spans="1:5">
      <c r="A12" s="7" t="s">
        <v>11</v>
      </c>
      <c r="B12" s="7" t="s">
        <v>10</v>
      </c>
      <c r="C12" s="8"/>
      <c r="D12" s="8"/>
      <c r="E12" s="9"/>
    </row>
    <row r="13" spans="1:5">
      <c r="A13" s="3">
        <v>1</v>
      </c>
      <c r="B13" s="4">
        <v>46083</v>
      </c>
      <c r="C13" s="5">
        <v>5055.38</v>
      </c>
      <c r="D13" s="6" t="s">
        <v>46</v>
      </c>
      <c r="E13" s="6" t="s">
        <v>47</v>
      </c>
    </row>
    <row r="14" spans="1:5">
      <c r="A14" s="3">
        <v>2</v>
      </c>
      <c r="B14" s="4">
        <v>46083</v>
      </c>
      <c r="C14" s="5">
        <v>260</v>
      </c>
      <c r="D14" s="6" t="s">
        <v>26</v>
      </c>
      <c r="E14" s="6" t="s">
        <v>31</v>
      </c>
    </row>
    <row r="15" spans="1:5">
      <c r="A15" s="3">
        <v>3</v>
      </c>
      <c r="B15" s="4">
        <v>46083</v>
      </c>
      <c r="C15" s="5">
        <v>1963</v>
      </c>
      <c r="D15" s="6" t="s">
        <v>48</v>
      </c>
      <c r="E15" s="6" t="s">
        <v>49</v>
      </c>
    </row>
    <row r="16" spans="1:5">
      <c r="A16" s="3">
        <v>4</v>
      </c>
      <c r="B16" s="4" t="s">
        <v>174</v>
      </c>
      <c r="C16" s="5">
        <v>548845.06999999995</v>
      </c>
      <c r="D16" s="6" t="s">
        <v>175</v>
      </c>
      <c r="E16" s="6" t="s">
        <v>176</v>
      </c>
    </row>
    <row r="17" spans="1:5">
      <c r="A17" s="3">
        <v>5</v>
      </c>
      <c r="B17" s="4">
        <v>46085</v>
      </c>
      <c r="C17" s="5">
        <v>242</v>
      </c>
      <c r="D17" s="6" t="s">
        <v>20</v>
      </c>
      <c r="E17" s="6" t="s">
        <v>50</v>
      </c>
    </row>
    <row r="18" spans="1:5">
      <c r="A18" s="3">
        <v>6</v>
      </c>
      <c r="B18" s="4">
        <v>46085</v>
      </c>
      <c r="C18" s="5">
        <v>7.95</v>
      </c>
      <c r="D18" s="6" t="s">
        <v>36</v>
      </c>
      <c r="E18" s="6" t="s">
        <v>39</v>
      </c>
    </row>
    <row r="19" spans="1:5">
      <c r="A19" s="3">
        <v>7</v>
      </c>
      <c r="B19" s="4">
        <v>46085</v>
      </c>
      <c r="C19" s="5">
        <v>119.26</v>
      </c>
      <c r="D19" s="6" t="s">
        <v>36</v>
      </c>
      <c r="E19" s="6" t="s">
        <v>38</v>
      </c>
    </row>
    <row r="20" spans="1:5">
      <c r="A20" s="3">
        <v>8</v>
      </c>
      <c r="B20" s="4">
        <v>46085</v>
      </c>
      <c r="C20" s="5">
        <v>2843.8</v>
      </c>
      <c r="D20" s="6" t="s">
        <v>36</v>
      </c>
      <c r="E20" s="6" t="s">
        <v>51</v>
      </c>
    </row>
    <row r="21" spans="1:5">
      <c r="A21" s="3">
        <v>9</v>
      </c>
      <c r="B21" s="4">
        <v>46086</v>
      </c>
      <c r="C21" s="5">
        <v>1480</v>
      </c>
      <c r="D21" s="6" t="s">
        <v>52</v>
      </c>
      <c r="E21" s="6" t="s">
        <v>53</v>
      </c>
    </row>
    <row r="22" spans="1:5">
      <c r="A22" s="3">
        <v>10</v>
      </c>
      <c r="B22" s="4">
        <v>46086</v>
      </c>
      <c r="C22" s="5">
        <v>228</v>
      </c>
      <c r="D22" s="6" t="s">
        <v>30</v>
      </c>
      <c r="E22" s="6" t="s">
        <v>53</v>
      </c>
    </row>
    <row r="23" spans="1:5">
      <c r="A23" s="3">
        <v>11</v>
      </c>
      <c r="B23" s="4">
        <v>46086</v>
      </c>
      <c r="C23" s="5">
        <v>600</v>
      </c>
      <c r="D23" s="6" t="s">
        <v>54</v>
      </c>
      <c r="E23" s="6" t="s">
        <v>55</v>
      </c>
    </row>
    <row r="24" spans="1:5">
      <c r="A24" s="3">
        <v>12</v>
      </c>
      <c r="B24" s="4">
        <v>46086</v>
      </c>
      <c r="C24" s="5">
        <v>35864.400000000001</v>
      </c>
      <c r="D24" s="6" t="s">
        <v>56</v>
      </c>
      <c r="E24" s="6" t="s">
        <v>57</v>
      </c>
    </row>
    <row r="25" spans="1:5">
      <c r="A25" s="3">
        <v>13</v>
      </c>
      <c r="B25" s="4">
        <v>46086</v>
      </c>
      <c r="C25" s="5">
        <v>4.4000000000000004</v>
      </c>
      <c r="D25" s="6" t="s">
        <v>24</v>
      </c>
      <c r="E25" s="6" t="s">
        <v>107</v>
      </c>
    </row>
    <row r="26" spans="1:5">
      <c r="A26" s="3">
        <v>14</v>
      </c>
      <c r="B26" s="4">
        <v>46086</v>
      </c>
      <c r="C26" s="5">
        <v>225</v>
      </c>
      <c r="D26" s="6" t="s">
        <v>126</v>
      </c>
      <c r="E26" s="6" t="s">
        <v>127</v>
      </c>
    </row>
    <row r="27" spans="1:5">
      <c r="A27" s="3">
        <v>18</v>
      </c>
      <c r="B27" s="4">
        <v>46086</v>
      </c>
      <c r="C27" s="5">
        <v>35864.400000000001</v>
      </c>
      <c r="D27" s="6" t="s">
        <v>56</v>
      </c>
      <c r="E27" s="6" t="s">
        <v>128</v>
      </c>
    </row>
    <row r="28" spans="1:5">
      <c r="A28" s="3">
        <v>19</v>
      </c>
      <c r="B28" s="4">
        <v>46087</v>
      </c>
      <c r="C28" s="5">
        <v>11250</v>
      </c>
      <c r="D28" s="6" t="s">
        <v>35</v>
      </c>
      <c r="E28" s="6" t="s">
        <v>58</v>
      </c>
    </row>
    <row r="29" spans="1:5">
      <c r="A29" s="3">
        <v>20</v>
      </c>
      <c r="B29" s="4">
        <v>46087</v>
      </c>
      <c r="C29" s="5">
        <v>500</v>
      </c>
      <c r="D29" s="6" t="s">
        <v>40</v>
      </c>
      <c r="E29" s="6" t="s">
        <v>59</v>
      </c>
    </row>
    <row r="30" spans="1:5">
      <c r="A30" s="3">
        <v>21</v>
      </c>
      <c r="B30" s="4">
        <v>46087</v>
      </c>
      <c r="C30" s="5">
        <v>8494.2000000000007</v>
      </c>
      <c r="D30" s="6" t="s">
        <v>56</v>
      </c>
      <c r="E30" s="6" t="s">
        <v>60</v>
      </c>
    </row>
    <row r="31" spans="1:5">
      <c r="A31" s="3">
        <v>22</v>
      </c>
      <c r="B31" s="4">
        <v>46087</v>
      </c>
      <c r="C31" s="5">
        <v>433.18</v>
      </c>
      <c r="D31" s="6" t="s">
        <v>33</v>
      </c>
      <c r="E31" s="6" t="s">
        <v>61</v>
      </c>
    </row>
    <row r="32" spans="1:5">
      <c r="A32" s="3">
        <v>23</v>
      </c>
      <c r="B32" s="4">
        <v>46087</v>
      </c>
      <c r="C32" s="5">
        <v>35864.400000000001</v>
      </c>
      <c r="D32" s="6" t="s">
        <v>56</v>
      </c>
      <c r="E32" s="6" t="s">
        <v>144</v>
      </c>
    </row>
    <row r="33" spans="1:5">
      <c r="A33" s="3">
        <v>24</v>
      </c>
      <c r="B33" s="4">
        <v>46090</v>
      </c>
      <c r="C33" s="5">
        <v>600</v>
      </c>
      <c r="D33" s="6" t="s">
        <v>19</v>
      </c>
      <c r="E33" s="6" t="s">
        <v>111</v>
      </c>
    </row>
    <row r="34" spans="1:5">
      <c r="A34" s="3">
        <v>25</v>
      </c>
      <c r="B34" s="4">
        <v>46090</v>
      </c>
      <c r="C34" s="5">
        <v>3976.45</v>
      </c>
      <c r="D34" s="6" t="s">
        <v>62</v>
      </c>
      <c r="E34" s="6" t="s">
        <v>63</v>
      </c>
    </row>
    <row r="35" spans="1:5">
      <c r="A35" s="3">
        <v>26</v>
      </c>
      <c r="B35" s="4">
        <v>46090</v>
      </c>
      <c r="C35" s="5">
        <v>885.56</v>
      </c>
      <c r="D35" s="6" t="s">
        <v>17</v>
      </c>
      <c r="E35" s="6" t="s">
        <v>64</v>
      </c>
    </row>
    <row r="36" spans="1:5">
      <c r="A36" s="3">
        <v>27</v>
      </c>
      <c r="B36" s="4">
        <v>46090</v>
      </c>
      <c r="C36" s="5">
        <v>130</v>
      </c>
      <c r="D36" s="6" t="s">
        <v>26</v>
      </c>
      <c r="E36" s="6" t="s">
        <v>31</v>
      </c>
    </row>
    <row r="37" spans="1:5">
      <c r="A37" s="3">
        <v>28</v>
      </c>
      <c r="B37" s="4">
        <v>46090</v>
      </c>
      <c r="C37" s="5">
        <v>1007</v>
      </c>
      <c r="D37" s="6" t="s">
        <v>65</v>
      </c>
      <c r="E37" s="6" t="s">
        <v>66</v>
      </c>
    </row>
    <row r="38" spans="1:5">
      <c r="A38" s="3">
        <v>29</v>
      </c>
      <c r="B38" s="4">
        <v>46090</v>
      </c>
      <c r="C38" s="5">
        <v>1543</v>
      </c>
      <c r="D38" s="6" t="s">
        <v>65</v>
      </c>
      <c r="E38" s="6" t="s">
        <v>67</v>
      </c>
    </row>
    <row r="39" spans="1:5">
      <c r="A39" s="3">
        <v>30</v>
      </c>
      <c r="B39" s="4">
        <v>46090</v>
      </c>
      <c r="C39" s="5">
        <v>1332</v>
      </c>
      <c r="D39" s="6" t="s">
        <v>21</v>
      </c>
      <c r="E39" s="6" t="s">
        <v>27</v>
      </c>
    </row>
    <row r="40" spans="1:5">
      <c r="A40" s="3">
        <v>31</v>
      </c>
      <c r="B40" s="4">
        <v>46090</v>
      </c>
      <c r="C40" s="5">
        <v>3267</v>
      </c>
      <c r="D40" s="6" t="s">
        <v>18</v>
      </c>
      <c r="E40" s="6" t="s">
        <v>68</v>
      </c>
    </row>
    <row r="41" spans="1:5">
      <c r="A41" s="3">
        <v>32</v>
      </c>
      <c r="B41" s="4">
        <v>46090</v>
      </c>
      <c r="C41" s="5">
        <v>915673.11</v>
      </c>
      <c r="D41" s="6" t="s">
        <v>41</v>
      </c>
      <c r="E41" s="6" t="s">
        <v>42</v>
      </c>
    </row>
    <row r="42" spans="1:5">
      <c r="A42" s="3">
        <v>33</v>
      </c>
      <c r="B42" s="4">
        <v>46090</v>
      </c>
      <c r="C42" s="5">
        <v>790142.09</v>
      </c>
      <c r="D42" s="6" t="s">
        <v>41</v>
      </c>
      <c r="E42" s="6" t="s">
        <v>42</v>
      </c>
    </row>
    <row r="43" spans="1:5">
      <c r="A43" s="3">
        <v>34</v>
      </c>
      <c r="B43" s="4">
        <v>46090</v>
      </c>
      <c r="C43" s="5">
        <v>727.75</v>
      </c>
      <c r="D43" s="6" t="s">
        <v>129</v>
      </c>
      <c r="E43" s="6" t="s">
        <v>130</v>
      </c>
    </row>
    <row r="44" spans="1:5">
      <c r="A44" s="3">
        <v>35</v>
      </c>
      <c r="B44" s="4">
        <v>46090</v>
      </c>
      <c r="C44" s="5">
        <v>3579</v>
      </c>
      <c r="D44" s="6" t="s">
        <v>65</v>
      </c>
      <c r="E44" s="6" t="s">
        <v>145</v>
      </c>
    </row>
    <row r="45" spans="1:5">
      <c r="A45" s="3">
        <v>36</v>
      </c>
      <c r="B45" s="4">
        <v>46093</v>
      </c>
      <c r="C45" s="5">
        <v>4165.9799999999996</v>
      </c>
      <c r="D45" s="6" t="s">
        <v>32</v>
      </c>
      <c r="E45" s="6" t="s">
        <v>69</v>
      </c>
    </row>
    <row r="46" spans="1:5">
      <c r="A46" s="3">
        <v>39</v>
      </c>
      <c r="B46" s="4">
        <v>46093</v>
      </c>
      <c r="C46" s="5">
        <v>2083.1999999999998</v>
      </c>
      <c r="D46" s="6" t="s">
        <v>131</v>
      </c>
      <c r="E46" s="6" t="s">
        <v>132</v>
      </c>
    </row>
    <row r="47" spans="1:5">
      <c r="A47" s="3">
        <v>40</v>
      </c>
      <c r="B47" s="4">
        <v>46093</v>
      </c>
      <c r="C47" s="5">
        <v>1352.99</v>
      </c>
      <c r="D47" s="6" t="s">
        <v>146</v>
      </c>
      <c r="E47" s="6" t="s">
        <v>147</v>
      </c>
    </row>
    <row r="48" spans="1:5">
      <c r="A48" s="3">
        <v>41</v>
      </c>
      <c r="B48" s="4">
        <v>46093</v>
      </c>
      <c r="C48" s="5">
        <v>191600</v>
      </c>
      <c r="D48" s="6" t="s">
        <v>122</v>
      </c>
      <c r="E48" s="6" t="s">
        <v>123</v>
      </c>
    </row>
    <row r="49" spans="1:5">
      <c r="A49" s="3">
        <v>42</v>
      </c>
      <c r="B49" s="4">
        <v>46093</v>
      </c>
      <c r="C49" s="5">
        <v>1120</v>
      </c>
      <c r="D49" s="6" t="s">
        <v>124</v>
      </c>
      <c r="E49" s="6" t="s">
        <v>125</v>
      </c>
    </row>
    <row r="50" spans="1:5">
      <c r="A50" s="3">
        <v>43</v>
      </c>
      <c r="B50" s="4">
        <v>46097</v>
      </c>
      <c r="C50" s="5">
        <v>2150.98</v>
      </c>
      <c r="D50" s="6" t="s">
        <v>70</v>
      </c>
      <c r="E50" s="6" t="s">
        <v>71</v>
      </c>
    </row>
    <row r="51" spans="1:5">
      <c r="A51" s="3">
        <v>44</v>
      </c>
      <c r="B51" s="4">
        <v>46097</v>
      </c>
      <c r="C51" s="5">
        <v>4848.71</v>
      </c>
      <c r="D51" s="6" t="s">
        <v>72</v>
      </c>
      <c r="E51" s="6" t="s">
        <v>73</v>
      </c>
    </row>
    <row r="52" spans="1:5">
      <c r="A52" s="3">
        <v>45</v>
      </c>
      <c r="B52" s="4">
        <v>46097</v>
      </c>
      <c r="C52" s="5">
        <v>652.09</v>
      </c>
      <c r="D52" s="6" t="s">
        <v>72</v>
      </c>
      <c r="E52" s="6" t="s">
        <v>133</v>
      </c>
    </row>
    <row r="53" spans="1:5">
      <c r="A53" s="3">
        <v>46</v>
      </c>
      <c r="B53" s="4">
        <v>46098</v>
      </c>
      <c r="C53" s="5">
        <v>64801.16</v>
      </c>
      <c r="D53" s="6" t="s">
        <v>34</v>
      </c>
      <c r="E53" s="6" t="s">
        <v>74</v>
      </c>
    </row>
    <row r="54" spans="1:5">
      <c r="A54" s="3">
        <v>47</v>
      </c>
      <c r="B54" s="4">
        <v>46098</v>
      </c>
      <c r="C54" s="5">
        <v>589180.54</v>
      </c>
      <c r="D54" s="6" t="s">
        <v>41</v>
      </c>
      <c r="E54" s="6" t="s">
        <v>42</v>
      </c>
    </row>
    <row r="55" spans="1:5">
      <c r="A55" s="3">
        <v>48</v>
      </c>
      <c r="B55" s="4">
        <v>46099</v>
      </c>
      <c r="C55" s="5">
        <v>133.1</v>
      </c>
      <c r="D55" s="6" t="s">
        <v>134</v>
      </c>
      <c r="E55" s="6" t="s">
        <v>135</v>
      </c>
    </row>
    <row r="56" spans="1:5">
      <c r="A56" s="3">
        <v>49</v>
      </c>
      <c r="B56" s="4">
        <v>46099</v>
      </c>
      <c r="C56" s="5">
        <v>84.7</v>
      </c>
      <c r="D56" s="6" t="s">
        <v>148</v>
      </c>
      <c r="E56" s="6" t="s">
        <v>149</v>
      </c>
    </row>
    <row r="57" spans="1:5">
      <c r="A57" s="3">
        <v>54</v>
      </c>
      <c r="B57" s="4">
        <v>46099</v>
      </c>
      <c r="C57" s="5">
        <v>758.74</v>
      </c>
      <c r="D57" s="6" t="s">
        <v>150</v>
      </c>
      <c r="E57" s="6" t="s">
        <v>151</v>
      </c>
    </row>
    <row r="58" spans="1:5">
      <c r="A58" s="3">
        <v>55</v>
      </c>
      <c r="B58" s="4">
        <v>46100</v>
      </c>
      <c r="C58" s="5">
        <v>1580</v>
      </c>
      <c r="D58" s="6" t="s">
        <v>36</v>
      </c>
      <c r="E58" s="6" t="s">
        <v>37</v>
      </c>
    </row>
    <row r="59" spans="1:5">
      <c r="A59" s="3">
        <v>56</v>
      </c>
      <c r="B59" s="4">
        <v>46100</v>
      </c>
      <c r="C59" s="5">
        <v>946.64</v>
      </c>
      <c r="D59" s="6" t="s">
        <v>16</v>
      </c>
      <c r="E59" s="6" t="s">
        <v>75</v>
      </c>
    </row>
    <row r="60" spans="1:5">
      <c r="A60" s="3">
        <v>57</v>
      </c>
      <c r="B60" s="4">
        <v>46100</v>
      </c>
      <c r="C60" s="5">
        <v>8000</v>
      </c>
      <c r="D60" s="6" t="s">
        <v>76</v>
      </c>
      <c r="E60" s="6" t="s">
        <v>77</v>
      </c>
    </row>
    <row r="61" spans="1:5">
      <c r="A61" s="3">
        <v>58</v>
      </c>
      <c r="B61" s="4">
        <v>46100</v>
      </c>
      <c r="C61" s="5">
        <v>216</v>
      </c>
      <c r="D61" s="6" t="s">
        <v>78</v>
      </c>
      <c r="E61" s="6" t="s">
        <v>79</v>
      </c>
    </row>
    <row r="62" spans="1:5">
      <c r="A62" s="3">
        <v>59</v>
      </c>
      <c r="B62" s="4">
        <v>46100</v>
      </c>
      <c r="C62" s="5">
        <v>423.3</v>
      </c>
      <c r="D62" s="6" t="s">
        <v>136</v>
      </c>
      <c r="E62" s="6" t="s">
        <v>137</v>
      </c>
    </row>
    <row r="63" spans="1:5">
      <c r="A63" s="3">
        <v>60</v>
      </c>
      <c r="B63" s="4">
        <v>46100</v>
      </c>
      <c r="C63" s="5">
        <v>2000</v>
      </c>
      <c r="D63" s="6" t="s">
        <v>138</v>
      </c>
      <c r="E63" s="6" t="s">
        <v>77</v>
      </c>
    </row>
    <row r="64" spans="1:5">
      <c r="A64" s="3">
        <v>64</v>
      </c>
      <c r="B64" s="4">
        <v>46100</v>
      </c>
      <c r="C64" s="5">
        <v>20000</v>
      </c>
      <c r="D64" s="6" t="s">
        <v>138</v>
      </c>
      <c r="E64" s="6" t="s">
        <v>77</v>
      </c>
    </row>
    <row r="65" spans="1:5">
      <c r="A65" s="3">
        <v>65</v>
      </c>
      <c r="B65" s="4">
        <v>46101</v>
      </c>
      <c r="C65" s="5">
        <v>2642.58</v>
      </c>
      <c r="D65" s="6" t="s">
        <v>15</v>
      </c>
      <c r="E65" s="6" t="s">
        <v>80</v>
      </c>
    </row>
    <row r="66" spans="1:5">
      <c r="A66" s="3">
        <v>68</v>
      </c>
      <c r="B66" s="4">
        <v>46101</v>
      </c>
      <c r="C66" s="5">
        <v>1332</v>
      </c>
      <c r="D66" s="6" t="s">
        <v>21</v>
      </c>
      <c r="E66" s="6" t="s">
        <v>27</v>
      </c>
    </row>
    <row r="67" spans="1:5">
      <c r="A67" s="3">
        <v>69</v>
      </c>
      <c r="B67" s="4">
        <v>46101</v>
      </c>
      <c r="C67" s="5">
        <v>117.79</v>
      </c>
      <c r="D67" s="6" t="s">
        <v>136</v>
      </c>
      <c r="E67" s="6" t="s">
        <v>152</v>
      </c>
    </row>
    <row r="68" spans="1:5">
      <c r="A68" s="3">
        <v>70</v>
      </c>
      <c r="B68" s="4">
        <v>46101</v>
      </c>
      <c r="C68" s="5">
        <v>597748.11</v>
      </c>
      <c r="D68" s="6" t="s">
        <v>170</v>
      </c>
      <c r="E68" s="6" t="s">
        <v>171</v>
      </c>
    </row>
    <row r="69" spans="1:5">
      <c r="A69" s="3">
        <v>71</v>
      </c>
      <c r="B69" s="4">
        <v>46101</v>
      </c>
      <c r="C69" s="5">
        <f>202425.02+18946.18</f>
        <v>221371.19999999998</v>
      </c>
      <c r="D69" s="6" t="s">
        <v>172</v>
      </c>
      <c r="E69" s="6" t="s">
        <v>173</v>
      </c>
    </row>
    <row r="70" spans="1:5">
      <c r="A70" s="3">
        <v>72</v>
      </c>
      <c r="B70" s="4">
        <v>46104</v>
      </c>
      <c r="C70" s="5">
        <v>1287.72</v>
      </c>
      <c r="D70" s="6" t="s">
        <v>81</v>
      </c>
      <c r="E70" s="6" t="s">
        <v>82</v>
      </c>
    </row>
    <row r="71" spans="1:5">
      <c r="A71" s="3">
        <v>73</v>
      </c>
      <c r="B71" s="4">
        <v>46104</v>
      </c>
      <c r="C71" s="5">
        <v>5000</v>
      </c>
      <c r="D71" s="6" t="s">
        <v>83</v>
      </c>
      <c r="E71" s="6" t="s">
        <v>84</v>
      </c>
    </row>
    <row r="72" spans="1:5">
      <c r="A72" s="3">
        <v>79</v>
      </c>
      <c r="B72" s="4">
        <v>46104</v>
      </c>
      <c r="C72" s="5">
        <v>260</v>
      </c>
      <c r="D72" s="6" t="s">
        <v>153</v>
      </c>
      <c r="E72" s="6" t="s">
        <v>154</v>
      </c>
    </row>
    <row r="73" spans="1:5">
      <c r="A73" s="3">
        <v>80</v>
      </c>
      <c r="B73" s="4">
        <v>46104</v>
      </c>
      <c r="C73" s="5">
        <v>84.7</v>
      </c>
      <c r="D73" s="6" t="s">
        <v>155</v>
      </c>
      <c r="E73" s="6" t="s">
        <v>156</v>
      </c>
    </row>
    <row r="74" spans="1:5">
      <c r="A74" s="3">
        <v>81</v>
      </c>
      <c r="B74" s="4">
        <v>46105</v>
      </c>
      <c r="C74" s="5">
        <v>6143.78</v>
      </c>
      <c r="D74" s="6" t="s">
        <v>85</v>
      </c>
      <c r="E74" s="6" t="s">
        <v>86</v>
      </c>
    </row>
    <row r="75" spans="1:5">
      <c r="A75" s="3">
        <v>82</v>
      </c>
      <c r="B75" s="4">
        <v>46105</v>
      </c>
      <c r="C75" s="5">
        <v>6143.78</v>
      </c>
      <c r="D75" s="6" t="s">
        <v>85</v>
      </c>
      <c r="E75" s="6" t="s">
        <v>87</v>
      </c>
    </row>
    <row r="76" spans="1:5">
      <c r="A76" s="3">
        <v>85</v>
      </c>
      <c r="B76" s="4">
        <v>46105</v>
      </c>
      <c r="C76" s="5">
        <v>6173.78</v>
      </c>
      <c r="D76" s="6" t="s">
        <v>85</v>
      </c>
      <c r="E76" s="6" t="s">
        <v>88</v>
      </c>
    </row>
    <row r="77" spans="1:5">
      <c r="A77" s="3">
        <v>87</v>
      </c>
      <c r="B77" s="4">
        <v>46105</v>
      </c>
      <c r="C77" s="5">
        <v>6598.13</v>
      </c>
      <c r="D77" s="6" t="s">
        <v>85</v>
      </c>
      <c r="E77" s="6" t="s">
        <v>89</v>
      </c>
    </row>
    <row r="78" spans="1:5">
      <c r="A78" s="3">
        <v>89</v>
      </c>
      <c r="B78" s="4">
        <v>46105</v>
      </c>
      <c r="C78" s="5">
        <v>6598.13</v>
      </c>
      <c r="D78" s="6" t="s">
        <v>85</v>
      </c>
      <c r="E78" s="6" t="s">
        <v>90</v>
      </c>
    </row>
    <row r="79" spans="1:5">
      <c r="A79" s="3">
        <v>91</v>
      </c>
      <c r="B79" s="4">
        <v>46105</v>
      </c>
      <c r="C79" s="5">
        <v>6598.13</v>
      </c>
      <c r="D79" s="6" t="s">
        <v>85</v>
      </c>
      <c r="E79" s="6" t="s">
        <v>91</v>
      </c>
    </row>
    <row r="80" spans="1:5">
      <c r="A80" s="3">
        <v>93</v>
      </c>
      <c r="B80" s="4">
        <v>46105</v>
      </c>
      <c r="C80" s="5">
        <v>141.58000000000001</v>
      </c>
      <c r="D80" s="6" t="s">
        <v>134</v>
      </c>
      <c r="E80" s="6" t="s">
        <v>139</v>
      </c>
    </row>
    <row r="81" spans="1:5">
      <c r="A81" s="3">
        <v>95</v>
      </c>
      <c r="B81" s="4">
        <v>46105</v>
      </c>
      <c r="C81" s="5">
        <v>7383.42</v>
      </c>
      <c r="D81" s="6" t="s">
        <v>157</v>
      </c>
      <c r="E81" s="6" t="s">
        <v>158</v>
      </c>
    </row>
    <row r="82" spans="1:5">
      <c r="A82" s="3">
        <v>97</v>
      </c>
      <c r="B82" s="4">
        <v>46105</v>
      </c>
      <c r="C82" s="5">
        <v>7383.42</v>
      </c>
      <c r="D82" s="6" t="s">
        <v>157</v>
      </c>
      <c r="E82" s="6" t="s">
        <v>159</v>
      </c>
    </row>
    <row r="83" spans="1:5">
      <c r="A83" s="3">
        <v>99</v>
      </c>
      <c r="B83" s="4">
        <v>46106</v>
      </c>
      <c r="C83" s="5">
        <v>242</v>
      </c>
      <c r="D83" s="6" t="s">
        <v>20</v>
      </c>
      <c r="E83" s="6" t="s">
        <v>25</v>
      </c>
    </row>
    <row r="84" spans="1:5">
      <c r="A84" s="3">
        <v>101</v>
      </c>
      <c r="B84" s="4">
        <v>46106</v>
      </c>
      <c r="C84" s="5">
        <v>242</v>
      </c>
      <c r="D84" s="6" t="s">
        <v>20</v>
      </c>
      <c r="E84" s="6" t="s">
        <v>25</v>
      </c>
    </row>
    <row r="85" spans="1:5">
      <c r="A85" s="3">
        <v>103</v>
      </c>
      <c r="B85" s="4">
        <v>46106</v>
      </c>
      <c r="C85" s="5">
        <v>242</v>
      </c>
      <c r="D85" s="6" t="s">
        <v>20</v>
      </c>
      <c r="E85" s="6" t="s">
        <v>25</v>
      </c>
    </row>
    <row r="86" spans="1:5">
      <c r="A86" s="3">
        <v>105</v>
      </c>
      <c r="B86" s="4">
        <v>46106</v>
      </c>
      <c r="C86" s="5">
        <v>22.74</v>
      </c>
      <c r="D86" s="6" t="s">
        <v>36</v>
      </c>
      <c r="E86" s="6" t="s">
        <v>39</v>
      </c>
    </row>
    <row r="87" spans="1:5">
      <c r="A87" s="3">
        <v>107</v>
      </c>
      <c r="B87" s="4">
        <v>46106</v>
      </c>
      <c r="C87" s="5">
        <v>1453.19</v>
      </c>
      <c r="D87" s="6" t="s">
        <v>29</v>
      </c>
      <c r="E87" s="6" t="s">
        <v>108</v>
      </c>
    </row>
    <row r="88" spans="1:5">
      <c r="A88" s="3">
        <v>109</v>
      </c>
      <c r="B88" s="4">
        <v>46106</v>
      </c>
      <c r="C88" s="5">
        <v>915.79</v>
      </c>
      <c r="D88" s="6" t="s">
        <v>109</v>
      </c>
      <c r="E88" s="6" t="s">
        <v>110</v>
      </c>
    </row>
    <row r="89" spans="1:5">
      <c r="A89" s="3">
        <v>111</v>
      </c>
      <c r="B89" s="4">
        <v>46107</v>
      </c>
      <c r="C89" s="5">
        <v>156.88999999999999</v>
      </c>
      <c r="D89" s="6" t="s">
        <v>36</v>
      </c>
      <c r="E89" s="6" t="s">
        <v>38</v>
      </c>
    </row>
    <row r="90" spans="1:5">
      <c r="A90" s="3">
        <v>113</v>
      </c>
      <c r="B90" s="4">
        <v>46107</v>
      </c>
      <c r="C90" s="5">
        <v>4184.6499999999996</v>
      </c>
      <c r="D90" s="6" t="s">
        <v>36</v>
      </c>
      <c r="E90" s="6" t="s">
        <v>51</v>
      </c>
    </row>
    <row r="91" spans="1:5">
      <c r="A91" s="3">
        <v>115</v>
      </c>
      <c r="B91" s="4">
        <v>46107</v>
      </c>
      <c r="C91" s="5">
        <v>1580</v>
      </c>
      <c r="D91" s="6" t="s">
        <v>36</v>
      </c>
      <c r="E91" s="6" t="s">
        <v>37</v>
      </c>
    </row>
    <row r="92" spans="1:5">
      <c r="A92" s="3">
        <v>117</v>
      </c>
      <c r="B92" s="4">
        <v>46107</v>
      </c>
      <c r="C92" s="5">
        <v>7459.98</v>
      </c>
      <c r="D92" s="6" t="s">
        <v>29</v>
      </c>
      <c r="E92" s="6" t="s">
        <v>28</v>
      </c>
    </row>
    <row r="93" spans="1:5">
      <c r="A93" s="3">
        <v>119</v>
      </c>
      <c r="B93" s="4">
        <v>46107</v>
      </c>
      <c r="C93" s="5">
        <v>35814.339999999997</v>
      </c>
      <c r="D93" s="6" t="s">
        <v>29</v>
      </c>
      <c r="E93" s="6" t="s">
        <v>28</v>
      </c>
    </row>
    <row r="94" spans="1:5">
      <c r="A94" s="3">
        <v>121</v>
      </c>
      <c r="B94" s="4">
        <v>46107</v>
      </c>
      <c r="C94" s="5">
        <v>77006.94</v>
      </c>
      <c r="D94" s="6" t="s">
        <v>29</v>
      </c>
      <c r="E94" s="6" t="s">
        <v>43</v>
      </c>
    </row>
    <row r="95" spans="1:5">
      <c r="A95" s="3">
        <v>123</v>
      </c>
      <c r="B95" s="4">
        <v>46107</v>
      </c>
      <c r="C95" s="5">
        <v>3924.99</v>
      </c>
      <c r="D95" s="6" t="s">
        <v>140</v>
      </c>
      <c r="E95" s="6" t="s">
        <v>141</v>
      </c>
    </row>
    <row r="96" spans="1:5">
      <c r="A96" s="3">
        <v>125</v>
      </c>
      <c r="B96" s="4">
        <v>46107</v>
      </c>
      <c r="C96" s="5">
        <v>3309</v>
      </c>
      <c r="D96" s="6" t="s">
        <v>146</v>
      </c>
      <c r="E96" s="6" t="s">
        <v>160</v>
      </c>
    </row>
    <row r="97" spans="1:5">
      <c r="A97" s="3">
        <v>127</v>
      </c>
      <c r="B97" s="4">
        <v>46107</v>
      </c>
      <c r="C97" s="5">
        <v>7383.42</v>
      </c>
      <c r="D97" s="6" t="s">
        <v>157</v>
      </c>
      <c r="E97" s="6" t="s">
        <v>161</v>
      </c>
    </row>
    <row r="98" spans="1:5">
      <c r="A98" s="3">
        <v>129</v>
      </c>
      <c r="B98" s="4">
        <v>46107</v>
      </c>
      <c r="C98" s="5">
        <v>1271.31</v>
      </c>
      <c r="D98" s="6" t="s">
        <v>140</v>
      </c>
      <c r="E98" s="6" t="s">
        <v>162</v>
      </c>
    </row>
    <row r="99" spans="1:5">
      <c r="A99" s="3">
        <v>131</v>
      </c>
      <c r="B99" s="4">
        <v>46107</v>
      </c>
      <c r="C99" s="5">
        <v>1025</v>
      </c>
      <c r="D99" s="6" t="s">
        <v>146</v>
      </c>
      <c r="E99" s="6" t="s">
        <v>163</v>
      </c>
    </row>
    <row r="100" spans="1:5">
      <c r="A100" s="3">
        <v>133</v>
      </c>
      <c r="B100" s="4">
        <v>46108</v>
      </c>
      <c r="C100" s="5">
        <v>92.95</v>
      </c>
      <c r="D100" s="6" t="s">
        <v>22</v>
      </c>
      <c r="E100" s="6" t="s">
        <v>23</v>
      </c>
    </row>
    <row r="101" spans="1:5">
      <c r="A101" s="3">
        <v>135</v>
      </c>
      <c r="B101" s="4">
        <v>46111</v>
      </c>
      <c r="C101" s="5">
        <v>98087.26</v>
      </c>
      <c r="D101" s="6" t="s">
        <v>41</v>
      </c>
      <c r="E101" s="6" t="s">
        <v>42</v>
      </c>
    </row>
    <row r="102" spans="1:5">
      <c r="A102" s="3">
        <v>137</v>
      </c>
      <c r="B102" s="4">
        <v>46111</v>
      </c>
      <c r="C102" s="5">
        <v>19142.419999999998</v>
      </c>
      <c r="D102" s="6" t="s">
        <v>142</v>
      </c>
      <c r="E102" s="6" t="s">
        <v>143</v>
      </c>
    </row>
    <row r="103" spans="1:5">
      <c r="A103" s="14" t="s">
        <v>44</v>
      </c>
      <c r="B103" s="15"/>
      <c r="C103" s="16">
        <f>SUM(C13:C102)</f>
        <v>4455670.6500000013</v>
      </c>
      <c r="D103" s="10"/>
      <c r="E103" s="11"/>
    </row>
    <row r="104" spans="1:5">
      <c r="A104" s="7" t="s">
        <v>12</v>
      </c>
      <c r="B104" s="7" t="s">
        <v>13</v>
      </c>
      <c r="C104" s="8"/>
      <c r="D104" s="10"/>
      <c r="E104" s="11"/>
    </row>
    <row r="105" spans="1:5">
      <c r="A105" s="3">
        <v>1</v>
      </c>
      <c r="B105" s="4">
        <v>46086</v>
      </c>
      <c r="C105" s="5">
        <v>7200</v>
      </c>
      <c r="D105" s="6" t="s">
        <v>92</v>
      </c>
      <c r="E105" s="6" t="s">
        <v>93</v>
      </c>
    </row>
    <row r="106" spans="1:5">
      <c r="A106" s="3">
        <v>2</v>
      </c>
      <c r="B106" s="4">
        <v>46086</v>
      </c>
      <c r="C106" s="5">
        <v>1512</v>
      </c>
      <c r="D106" s="6" t="s">
        <v>92</v>
      </c>
      <c r="E106" s="6" t="s">
        <v>93</v>
      </c>
    </row>
    <row r="107" spans="1:5">
      <c r="A107" s="3">
        <v>3</v>
      </c>
      <c r="B107" s="4">
        <v>46086</v>
      </c>
      <c r="C107" s="5">
        <v>25950</v>
      </c>
      <c r="D107" s="6" t="s">
        <v>92</v>
      </c>
      <c r="E107" s="6" t="s">
        <v>93</v>
      </c>
    </row>
    <row r="108" spans="1:5">
      <c r="A108" s="3">
        <v>4</v>
      </c>
      <c r="B108" s="4">
        <v>46086</v>
      </c>
      <c r="C108" s="5">
        <v>5449.5</v>
      </c>
      <c r="D108" s="6" t="s">
        <v>92</v>
      </c>
      <c r="E108" s="6" t="s">
        <v>93</v>
      </c>
    </row>
    <row r="109" spans="1:5">
      <c r="A109" s="3">
        <v>5</v>
      </c>
      <c r="B109" s="4">
        <v>46087</v>
      </c>
      <c r="C109" s="5">
        <v>867</v>
      </c>
      <c r="D109" s="6" t="s">
        <v>94</v>
      </c>
      <c r="E109" s="6" t="s">
        <v>95</v>
      </c>
    </row>
    <row r="110" spans="1:5">
      <c r="A110" s="3">
        <v>6</v>
      </c>
      <c r="B110" s="4">
        <v>46087</v>
      </c>
      <c r="C110" s="5">
        <v>2167.5</v>
      </c>
      <c r="D110" s="6" t="s">
        <v>94</v>
      </c>
      <c r="E110" s="6" t="s">
        <v>96</v>
      </c>
    </row>
    <row r="111" spans="1:5">
      <c r="A111" s="3">
        <v>7</v>
      </c>
      <c r="B111" s="4">
        <v>46087</v>
      </c>
      <c r="C111" s="5">
        <v>1119.23</v>
      </c>
      <c r="D111" s="6" t="s">
        <v>112</v>
      </c>
      <c r="E111" s="6" t="s">
        <v>113</v>
      </c>
    </row>
    <row r="112" spans="1:5">
      <c r="A112" s="3">
        <v>8</v>
      </c>
      <c r="B112" s="4">
        <v>46087</v>
      </c>
      <c r="C112" s="5">
        <v>13073.78</v>
      </c>
      <c r="D112" s="6" t="s">
        <v>114</v>
      </c>
      <c r="E112" s="6" t="s">
        <v>115</v>
      </c>
    </row>
    <row r="113" spans="1:5">
      <c r="A113" s="3">
        <v>9</v>
      </c>
      <c r="B113" s="4">
        <v>46087</v>
      </c>
      <c r="C113" s="5">
        <v>84.7</v>
      </c>
      <c r="D113" s="6" t="s">
        <v>112</v>
      </c>
      <c r="E113" s="6" t="s">
        <v>116</v>
      </c>
    </row>
    <row r="114" spans="1:5">
      <c r="A114" s="3">
        <v>10</v>
      </c>
      <c r="B114" s="4">
        <v>46087</v>
      </c>
      <c r="C114" s="5">
        <v>641.26</v>
      </c>
      <c r="D114" s="6" t="s">
        <v>117</v>
      </c>
      <c r="E114" s="6" t="s">
        <v>118</v>
      </c>
    </row>
    <row r="115" spans="1:5">
      <c r="A115" s="3">
        <v>11</v>
      </c>
      <c r="B115" s="4">
        <v>46092</v>
      </c>
      <c r="C115" s="5">
        <v>27.25</v>
      </c>
      <c r="D115" s="6" t="s">
        <v>94</v>
      </c>
      <c r="E115" s="6" t="s">
        <v>97</v>
      </c>
    </row>
    <row r="116" spans="1:5">
      <c r="A116" s="3">
        <v>12</v>
      </c>
      <c r="B116" s="4">
        <v>46092</v>
      </c>
      <c r="C116" s="5">
        <v>68.13</v>
      </c>
      <c r="D116" s="6" t="s">
        <v>94</v>
      </c>
      <c r="E116" s="6" t="s">
        <v>98</v>
      </c>
    </row>
    <row r="117" spans="1:5">
      <c r="A117" s="3">
        <v>13</v>
      </c>
      <c r="B117" s="4">
        <v>46092</v>
      </c>
      <c r="C117" s="5">
        <v>93960</v>
      </c>
      <c r="D117" s="6" t="s">
        <v>180</v>
      </c>
      <c r="E117" s="6" t="s">
        <v>181</v>
      </c>
    </row>
    <row r="118" spans="1:5">
      <c r="A118" s="3">
        <v>14</v>
      </c>
      <c r="B118" s="4">
        <v>46092</v>
      </c>
      <c r="C118" s="5">
        <v>4050</v>
      </c>
      <c r="D118" s="6" t="s">
        <v>180</v>
      </c>
      <c r="E118" s="6" t="s">
        <v>181</v>
      </c>
    </row>
    <row r="119" spans="1:5">
      <c r="A119" s="3">
        <v>15</v>
      </c>
      <c r="B119" s="4" t="s">
        <v>177</v>
      </c>
      <c r="C119" s="5">
        <v>509609.05</v>
      </c>
      <c r="D119" s="6" t="s">
        <v>178</v>
      </c>
      <c r="E119" s="6" t="s">
        <v>179</v>
      </c>
    </row>
    <row r="120" spans="1:5">
      <c r="A120" s="3">
        <v>16</v>
      </c>
      <c r="B120" s="4" t="s">
        <v>177</v>
      </c>
      <c r="C120" s="5">
        <v>446181.2</v>
      </c>
      <c r="D120" s="6" t="s">
        <v>178</v>
      </c>
      <c r="E120" s="6" t="s">
        <v>179</v>
      </c>
    </row>
    <row r="121" spans="1:5">
      <c r="A121" s="3">
        <v>17</v>
      </c>
      <c r="B121" s="4" t="s">
        <v>177</v>
      </c>
      <c r="C121" s="5">
        <v>95751.27</v>
      </c>
      <c r="D121" s="6" t="s">
        <v>178</v>
      </c>
      <c r="E121" s="6" t="s">
        <v>179</v>
      </c>
    </row>
    <row r="122" spans="1:5">
      <c r="A122" s="3">
        <v>18</v>
      </c>
      <c r="B122" s="4">
        <v>46100</v>
      </c>
      <c r="C122" s="5">
        <v>145.19999999999999</v>
      </c>
      <c r="D122" s="6" t="s">
        <v>112</v>
      </c>
      <c r="E122" s="6" t="s">
        <v>119</v>
      </c>
    </row>
    <row r="123" spans="1:5">
      <c r="A123" s="3">
        <v>19</v>
      </c>
      <c r="B123" s="4">
        <v>46101</v>
      </c>
      <c r="C123" s="5">
        <v>5626.5</v>
      </c>
      <c r="D123" s="6" t="s">
        <v>99</v>
      </c>
      <c r="E123" s="6" t="s">
        <v>100</v>
      </c>
    </row>
    <row r="124" spans="1:5">
      <c r="A124" s="3">
        <v>20</v>
      </c>
      <c r="B124" s="4">
        <v>46101</v>
      </c>
      <c r="C124" s="5">
        <v>35.090000000000003</v>
      </c>
      <c r="D124" s="6" t="s">
        <v>101</v>
      </c>
      <c r="E124" s="6" t="s">
        <v>102</v>
      </c>
    </row>
    <row r="125" spans="1:5">
      <c r="A125" s="3">
        <v>21</v>
      </c>
      <c r="B125" s="4">
        <v>46104</v>
      </c>
      <c r="C125" s="5">
        <v>87546.55</v>
      </c>
      <c r="D125" s="6" t="s">
        <v>83</v>
      </c>
      <c r="E125" s="6" t="s">
        <v>103</v>
      </c>
    </row>
    <row r="126" spans="1:5">
      <c r="A126" s="3">
        <v>22</v>
      </c>
      <c r="B126" s="4">
        <v>46104</v>
      </c>
      <c r="C126" s="5">
        <v>3055234.12</v>
      </c>
      <c r="D126" s="6" t="s">
        <v>120</v>
      </c>
      <c r="E126" s="6" t="s">
        <v>121</v>
      </c>
    </row>
    <row r="127" spans="1:5">
      <c r="A127" s="3">
        <v>23</v>
      </c>
      <c r="B127" s="4">
        <v>46105</v>
      </c>
      <c r="C127" s="5">
        <v>35450</v>
      </c>
      <c r="D127" s="6" t="s">
        <v>92</v>
      </c>
      <c r="E127" s="6" t="s">
        <v>93</v>
      </c>
    </row>
    <row r="128" spans="1:5">
      <c r="A128" s="3">
        <v>24</v>
      </c>
      <c r="B128" s="4">
        <v>46105</v>
      </c>
      <c r="C128" s="5">
        <v>7444.5</v>
      </c>
      <c r="D128" s="6" t="s">
        <v>92</v>
      </c>
      <c r="E128" s="6" t="s">
        <v>93</v>
      </c>
    </row>
    <row r="129" spans="1:5">
      <c r="A129" s="3">
        <v>25</v>
      </c>
      <c r="B129" s="1">
        <v>46105</v>
      </c>
      <c r="C129" s="12">
        <v>219496.8</v>
      </c>
      <c r="D129" s="3" t="s">
        <v>182</v>
      </c>
      <c r="E129" s="3" t="s">
        <v>183</v>
      </c>
    </row>
    <row r="130" spans="1:5">
      <c r="A130" s="3">
        <v>26</v>
      </c>
      <c r="B130" s="1">
        <v>46105</v>
      </c>
      <c r="C130" s="12">
        <v>46094.33</v>
      </c>
      <c r="D130" s="3" t="s">
        <v>182</v>
      </c>
      <c r="E130" s="3" t="s">
        <v>183</v>
      </c>
    </row>
    <row r="131" spans="1:5">
      <c r="A131" s="3">
        <v>27</v>
      </c>
      <c r="B131" s="4">
        <v>46106</v>
      </c>
      <c r="C131" s="5">
        <v>24975</v>
      </c>
      <c r="D131" s="6" t="s">
        <v>104</v>
      </c>
      <c r="E131" s="6" t="s">
        <v>105</v>
      </c>
    </row>
    <row r="132" spans="1:5">
      <c r="A132" s="3">
        <v>28</v>
      </c>
      <c r="B132" s="4">
        <v>46106</v>
      </c>
      <c r="C132" s="5">
        <v>2250</v>
      </c>
      <c r="D132" s="6" t="s">
        <v>104</v>
      </c>
      <c r="E132" s="6" t="s">
        <v>106</v>
      </c>
    </row>
    <row r="133" spans="1:5">
      <c r="A133" s="16" t="s">
        <v>44</v>
      </c>
      <c r="B133" s="13"/>
      <c r="C133" s="16">
        <f>SUM(C105:C132)</f>
        <v>4692009.96</v>
      </c>
      <c r="D133" s="3"/>
      <c r="E133" s="3"/>
    </row>
    <row r="134" spans="1:5">
      <c r="A134" s="13" t="s">
        <v>14</v>
      </c>
      <c r="B134" s="13"/>
      <c r="C134" s="16">
        <f>C11+C103+C133</f>
        <v>10285387.610000001</v>
      </c>
      <c r="D134" s="3"/>
      <c r="E134" s="3"/>
    </row>
    <row r="136" spans="1:5">
      <c r="A136" s="2" t="s">
        <v>7</v>
      </c>
    </row>
    <row r="137" spans="1:5">
      <c r="A137" s="2" t="s">
        <v>8</v>
      </c>
    </row>
  </sheetData>
  <sortState ref="B105:E132">
    <sortCondition ref="B10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2026-04-15T11:44:03Z</dcterms:modified>
</cp:coreProperties>
</file>